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ZLUK\Dropbox\My PC (ANDREA)\Documents\ANDREA\LUKA OMIŠALJ\HITNA SANACIJA ZIDA OMIŠALJ\TROŠKOVNIK\"/>
    </mc:Choice>
  </mc:AlternateContent>
  <xr:revisionPtr revIDLastSave="0" documentId="13_ncr:1_{842295AB-7F6C-48C7-B8DB-6F7F7DF54729}" xr6:coauthVersionLast="47" xr6:coauthVersionMax="47" xr10:uidLastSave="{00000000-0000-0000-0000-000000000000}"/>
  <bookViews>
    <workbookView xWindow="-120" yWindow="-120" windowWidth="29040" windowHeight="15840" xr2:uid="{6E12FB3D-FBC6-4F02-BD87-72BA986249C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 l="1"/>
  <c r="F67" i="1"/>
  <c r="F64" i="1"/>
  <c r="F59" i="1"/>
  <c r="F56" i="1"/>
  <c r="F51" i="1"/>
  <c r="F52" i="1" s="1"/>
  <c r="E74" i="1" s="1"/>
  <c r="F48" i="1"/>
  <c r="F45" i="1"/>
  <c r="F40" i="1"/>
  <c r="F37" i="1"/>
  <c r="F34" i="1"/>
  <c r="F31" i="1"/>
  <c r="F28" i="1"/>
  <c r="F25" i="1"/>
  <c r="F20" i="1"/>
  <c r="F17" i="1"/>
  <c r="F14" i="1"/>
  <c r="F11" i="1"/>
  <c r="F68" i="1" l="1"/>
  <c r="E76" i="1" s="1"/>
  <c r="F60" i="1"/>
  <c r="E75" i="1" s="1"/>
  <c r="F41" i="1"/>
  <c r="E73" i="1" s="1"/>
  <c r="F21" i="1"/>
  <c r="E77" i="1" l="1"/>
  <c r="E78" i="1" s="1"/>
  <c r="E79" i="1" s="1"/>
</calcChain>
</file>

<file path=xl/sharedStrings.xml><?xml version="1.0" encoding="utf-8"?>
<sst xmlns="http://schemas.openxmlformats.org/spreadsheetml/2006/main" count="106" uniqueCount="86">
  <si>
    <t>ŽUPANIJSKA LUČKA UPRAVA KRK</t>
  </si>
  <si>
    <t>LUKA OMIŠALJ</t>
  </si>
  <si>
    <t>Troškovnik sanacije dijela obalnog zida u luci Omišalj</t>
  </si>
  <si>
    <t>Broj stavke</t>
  </si>
  <si>
    <t>Opis stavke</t>
  </si>
  <si>
    <t>jed. 
mj.</t>
  </si>
  <si>
    <t>količina</t>
  </si>
  <si>
    <t>jedin. cijena</t>
  </si>
  <si>
    <t>Iznos</t>
  </si>
  <si>
    <t>1.</t>
  </si>
  <si>
    <t>PRIPREMNI RADOVI</t>
  </si>
  <si>
    <t>1.1.</t>
  </si>
  <si>
    <t>Iskolčenje</t>
  </si>
  <si>
    <t>Iskolčenje vanjskog ruba obalnog zida prije početka zemljanih radova s izbacivanjem pomoćnih točaka izvan područja iskopa, stacioniranjem istih i obilježavanjem visina, te kontrolom visina tijekom gradnje. Cijena stavke uključuje sve neophodne terenske i uredske poslove za cijeli vijek trajanja i kompletnu provedbu radova. Obračun po m' iskolčenog obalnog zida.</t>
  </si>
  <si>
    <t>m'</t>
  </si>
  <si>
    <t>1.2.</t>
  </si>
  <si>
    <t>Zasijecanje</t>
  </si>
  <si>
    <t>Zarezivanje postojećeg asfalta i betona. U cijenu uključen utovar i odvoz iskopanog materijala na deponiju. Obračun po m'.</t>
  </si>
  <si>
    <t>1.3.</t>
  </si>
  <si>
    <t>Iskop</t>
  </si>
  <si>
    <t>Strojni-ručni iskop postojećeg zasipa iza obalnog zida bez obzira na kategoriju terena, uklanjanje betonske obloge debljine 20cm i dijela asfaltnog zastora. Razbijanje i uklanjanje betonske obloge izvesti ručnim pneumatskim alatom. Zbog nestabilne konstrukcije prometnice, nije dozvoljena upotreba teških strojeva ili eksplozivnih sredstava. Odštemane i urušene dijelove potrebno je ukrcati na kamion i odvesti na deponij udaljen do 15km. Iskop će se izvoditi s obale do hidrografske dubine cca – 1,80 m n.m. Iskopani materijal zasipa se odvozi na privremenu deponiju radi kasnijeg zatrpavanja, a preostali materijal se odvozi na deponij. Jediničnom cijenom obuhvaćen je sav rad, materijal, pomoćna sredstva i transport za izvršavanje stavke. Obračun po m3 u sraslom stanju.</t>
  </si>
  <si>
    <r>
      <t>m</t>
    </r>
    <r>
      <rPr>
        <vertAlign val="superscript"/>
        <sz val="10"/>
        <rFont val="Arial"/>
        <family val="2"/>
        <charset val="238"/>
      </rPr>
      <t>3</t>
    </r>
  </si>
  <si>
    <t>1.4.</t>
  </si>
  <si>
    <t>Rušenje postojećeg obalnog zida</t>
  </si>
  <si>
    <t>Strojno-ručno rušenje postojećeg kamenog obalnog zida. Dimenzije zida su cca 60 x 180cm dužina zida 23m. U cijenu uključen ukrcaj i odvoz materijala na deponiju do 15 km. Jediničnom cijenom obuhvaćen je sav rad, materijal, pomoćna sredstva i transport za izvršenje stavke. 
Obračun po m3 srušenog obalnog zida.</t>
  </si>
  <si>
    <t>Ukupno  1. PRIPREMNI RADOVI  (kn) :</t>
  </si>
  <si>
    <t>2.</t>
  </si>
  <si>
    <t>ZEMLJANI RADOVI</t>
  </si>
  <si>
    <t>2.1.</t>
  </si>
  <si>
    <t>Podmorski iskop za izradu ab temelja</t>
  </si>
  <si>
    <r>
      <t>Iskop kamenog nasipa za temelj novog armirano-betonskog obalnog zida. Dubina iskopa je prema kotama iz projekta.
U jediničnoj cijeni sadržan je sav potreban materijal i rad na iskopu, ukrcaj i odvoz materijala na deponij udaljen do 15km, te sva pripomoć ronioca i troškovi plovnog objekta.
Obračun po m</t>
    </r>
    <r>
      <rPr>
        <vertAlign val="superscript"/>
        <sz val="10"/>
        <color indexed="8"/>
        <rFont val="Arial"/>
        <family val="2"/>
        <charset val="238"/>
      </rPr>
      <t>3</t>
    </r>
    <r>
      <rPr>
        <sz val="10"/>
        <color indexed="8"/>
        <rFont val="Arial"/>
        <family val="2"/>
        <charset val="238"/>
      </rPr>
      <t xml:space="preserve"> iskopanog materijala.</t>
    </r>
  </si>
  <si>
    <t>2.2.</t>
  </si>
  <si>
    <t>Refuliranje morskog dna ispod ab temelja.</t>
  </si>
  <si>
    <r>
      <t>Refuliranje se izvodi da bi se očistilo područje koje će se kasnije zaštiti posteljicom od tucanika.
U jediničnoj cijeni sadržan je sav potreban materijal i rad na refuliranju i ukrcaj i odvoz viška materijala na deponij udaljen do 15km te sva pripomoć ronioca. Obračun po m</t>
    </r>
    <r>
      <rPr>
        <vertAlign val="superscript"/>
        <sz val="10"/>
        <color indexed="8"/>
        <rFont val="Arial"/>
        <family val="2"/>
        <charset val="238"/>
      </rPr>
      <t>3</t>
    </r>
    <r>
      <rPr>
        <sz val="10"/>
        <color indexed="8"/>
        <rFont val="Arial"/>
        <family val="2"/>
        <charset val="238"/>
      </rPr>
      <t xml:space="preserve"> refuliranog materijala na osnovu snimke prije i poslije izvršenog rada.</t>
    </r>
  </si>
  <si>
    <t>2.3.</t>
  </si>
  <si>
    <t>Izrada sloja tucanika.</t>
  </si>
  <si>
    <r>
      <t>Izrada sloja tucanika debljine 10 cm pod morem kao podloga za montažu oplate za izradu armirano - betonskog temelja obalnog zida. 
Na grubo planiranu podlogu iskopa temeljnog kamenometa, poslije planiranja, nasipavat će se tucanik granulacije 31,5-63,0 mm. Tucanik mora biti čist bez primjesa zemlje, propisane granulacije i atestiran. Tucanik se mora fino isplanirati s točnošću ± 5 cm na projektiranu kotu. Ovaj rad izvršiti će se pomoću ronioca. U cijenu uključena dobava, doprema i ugradnja materijala te fino planiranje, kao i sav potreban materijal i rad za kompletno izvršenje stavke.
Obračun po m</t>
    </r>
    <r>
      <rPr>
        <vertAlign val="superscript"/>
        <sz val="10"/>
        <color indexed="8"/>
        <rFont val="Arial"/>
        <family val="2"/>
        <charset val="238"/>
      </rPr>
      <t>3.</t>
    </r>
  </si>
  <si>
    <t>2.4.</t>
  </si>
  <si>
    <t>Zatrpavanje prostora ispred arm-bet. Temelja u moru.</t>
  </si>
  <si>
    <r>
      <t>Za izradu nasipa upotrijebiti će se čisti kamen veličine 15 - 50 kg. Kamen mora biti čist, bez primjesa zemlje, gline i sl. Po završetku nasipavanja potrebno je izvesti grubo planiranje na projektiranu kotu nasipa. Prema nalogu nadzornog inženjera, za nasipavanje, može se iskoristiti čisti kameni materijal iz iskopa.
U jediničnoj cijeni obračunat sav rad i materijal na dobavi, dopremi i izradi nasipa od čistog kamenog materijala. Obračun po m</t>
    </r>
    <r>
      <rPr>
        <vertAlign val="superscript"/>
        <sz val="10"/>
        <color indexed="8"/>
        <rFont val="Arial"/>
        <family val="2"/>
        <charset val="238"/>
      </rPr>
      <t>3</t>
    </r>
    <r>
      <rPr>
        <sz val="10"/>
        <color indexed="8"/>
        <rFont val="Arial"/>
        <family val="2"/>
        <charset val="238"/>
      </rPr>
      <t xml:space="preserve"> nasipanog materijala temeljem geodetskog snimka prije i poslije izgrađenog nasipa.</t>
    </r>
  </si>
  <si>
    <t>2.5.</t>
  </si>
  <si>
    <t>Zatrpavanje prostora iza gotovog obalnog zida.</t>
  </si>
  <si>
    <r>
      <t>Za izradu nasipa, prema nalogu nadzornog inženjera, može se iskoristiti čisti kameni materijal iz iskopa. i po potrebi dovesti još kamenog materijala za izradu trupa prometnice. U cijenu uključena dobava, doprema i ugradnja kamenog sloja, planiranje i valjanje u sloju max debljine 30cm. U jediničnoj cijeni obračunat sav rad i materijal na dobavi, dopremi i izradi nasipa od kamenog materijala. Obračun po m</t>
    </r>
    <r>
      <rPr>
        <vertAlign val="superscript"/>
        <sz val="10"/>
        <color indexed="8"/>
        <rFont val="Arial"/>
        <family val="2"/>
        <charset val="238"/>
      </rPr>
      <t>3</t>
    </r>
    <r>
      <rPr>
        <sz val="10"/>
        <color indexed="8"/>
        <rFont val="Arial"/>
        <family val="2"/>
        <charset val="238"/>
      </rPr>
      <t>.</t>
    </r>
  </si>
  <si>
    <t>2.6.</t>
  </si>
  <si>
    <t>Izrada tamponskog sloja.</t>
  </si>
  <si>
    <r>
      <t>Dobava, doprema i ugradnja tamponskog sloja (drobljeni kameni materijal 0-32 mm) u debljini sloja od 20 cm s planiranjem i valjanjem. Obračun po m</t>
    </r>
    <r>
      <rPr>
        <vertAlign val="superscript"/>
        <sz val="10"/>
        <color indexed="8"/>
        <rFont val="Arial"/>
        <family val="2"/>
        <charset val="238"/>
      </rPr>
      <t xml:space="preserve">3 </t>
    </r>
    <r>
      <rPr>
        <sz val="10"/>
        <color indexed="8"/>
        <rFont val="Arial"/>
        <family val="2"/>
        <charset val="238"/>
      </rPr>
      <t>u sraslom stanju.</t>
    </r>
  </si>
  <si>
    <t>Ukupno  2. ZEMLJANI RADOVI  (kn) :</t>
  </si>
  <si>
    <t>3.</t>
  </si>
  <si>
    <t>BETONSKI I ARMIRANO-BETONSKI RADOVI</t>
  </si>
  <si>
    <t>3.1.</t>
  </si>
  <si>
    <t>Armirano - betonski temelj.</t>
  </si>
  <si>
    <t>Izrada armirano - betonskog temelja obalnog zida, visine temelja 50 cm, širine 120 cm u kalupnom betonu na samom mjestu prema dimenzijama iz nacrta. Betoniranje se pod morem izvodi kontraktor postupkom pomoću betonske pumpe bez vertikalnih prekida s nadvišenjem uz uklanjanje površinskog sloja betona debljine 20 cm nakon betoniranja. Beton temelja je C35/45 i razreda izloženosti XS2. 
U jediničnoj cijeni ove stavke  obuhvaćena  je  priprema betona, transport do mjesta ugradbe, ugradnja, obrada te njega i zaštita betona, kao i odstranjivanje (štemanje) viška  ispranog betona. Također su obuhvaćeni troškovi ronioca te svi troškovi izrade, postavljanja, učvršćivanja, premještanja i demontiranja oplate kao i svi pomoćni radovi. Obračun se vrši po m3 ugrađenog betona.</t>
  </si>
  <si>
    <t>3.2.</t>
  </si>
  <si>
    <t>Betoniranje obalnog zida.</t>
  </si>
  <si>
    <r>
      <t>Izrada armirano - betonskog obalnog zida debljine 70 cm na samom mjestu. Gornja kota zida prati postojeću prometnicu (prema nacrtu). Betoniranje se pod morem izvodi kontraktor postupkom pomoću betonske pumpe bez vertikalnih prekida s nadvišenjem uz uklanjanje površinskog sloja betona debljine 30 cm nakon betoniranja. Beton zida je C35/45 i razreda izloženosti XS3. 
U jediničnoj cijeni ove stavke  obuhvaćena  je  priprema betona, transport do mjesta ugradnje, ugradnja, obrada te njega i zaštita betona, kao i odstranjivanje (štemanje) viška ispranog betona. Također su obuhvaćeni troškovi ronioca i plovnog objekta, te svi troškovi izrade, postavljanja, učvršćivanja, premještanja i demontiranja oplate kao i svi pomoćni radovi.
Obračun se vrši po m</t>
    </r>
    <r>
      <rPr>
        <vertAlign val="superscript"/>
        <sz val="10"/>
        <rFont val="Arial"/>
        <family val="2"/>
      </rPr>
      <t>3</t>
    </r>
    <r>
      <rPr>
        <sz val="10"/>
        <rFont val="Arial"/>
        <family val="2"/>
        <charset val="238"/>
      </rPr>
      <t xml:space="preserve"> ugrađenog betona.</t>
    </r>
  </si>
  <si>
    <t>3.3.</t>
  </si>
  <si>
    <t>Betoniranje armirano - betonske ploče.</t>
  </si>
  <si>
    <r>
      <t>Izrada armirano - betonske ploče debljine 15cm, širine 0,50m (prema nacrtu). Beton ploče je C30/37 i razreda izloženosti XS1. Završnu obradu betona izvesti neposredno nakon betoniranja. U jediničnoj cijeni ove stavke  obuhvaćena  je  priprema betona, transport do mjesta ugradnje, ugradnja, obrada te njega i zaštita betona. Također su obuhvaćeni troškovi izrade, postavljanja, učvršćivanja, premještanja i demontiranja oplate kao i svi pomoćni radovi, te izrada dilatacija svaka 2 m. Obračun se vrši po m</t>
    </r>
    <r>
      <rPr>
        <vertAlign val="superscript"/>
        <sz val="10"/>
        <rFont val="Arial"/>
        <family val="2"/>
      </rPr>
      <t>3</t>
    </r>
    <r>
      <rPr>
        <sz val="10"/>
        <rFont val="Arial"/>
        <family val="2"/>
        <charset val="238"/>
      </rPr>
      <t xml:space="preserve"> ugrađenog betona. </t>
    </r>
  </si>
  <si>
    <t>Ukupno  3. BET. I ARM.-BET. RADOVI  (kn) :</t>
  </si>
  <si>
    <t>4.</t>
  </si>
  <si>
    <t>ARMIRAČKI RADOVI</t>
  </si>
  <si>
    <t>4.1.</t>
  </si>
  <si>
    <t>Rebrasti betonski čelik B500B.</t>
  </si>
  <si>
    <t>Dobava, čišćenje, ravnanje, savijanje, postavljanje i povezivanje rebrastog betonskog čelika kvalitete B 500B za armiranje armiranobetonskog temelja, obalnog zida i ploče. 
U jediničnoj cijeni sadržana je također i potrebna paljena žica sa povezivanjem, podmetači i nosači armature, sav potreban rad i transport.
Obračun se vrši po kg ugrađenog čelika na temelju teoretskih dužina iz armaturnih nacrta i težina prema tabelama za dotične profile.</t>
  </si>
  <si>
    <t>kg</t>
  </si>
  <si>
    <t>4.2.</t>
  </si>
  <si>
    <t>Privezni prsten od nehrđajućeg čelika.</t>
  </si>
  <si>
    <t>Ugradnja priveznog prstena (anela) 20 kN sa sidrom od nehrđajućeg čelika AISI 316L EN 10088 (za morske uvjete) Φ16 mm za privez barki, preuzetog od investitora.
Obračun po komadu ugrađenog anela.</t>
  </si>
  <si>
    <t>kom</t>
  </si>
  <si>
    <t>Ukupno  4. ARMIRAČKI RADOVI  (kn) :</t>
  </si>
  <si>
    <t>5.</t>
  </si>
  <si>
    <t>OSTALI RADOVI</t>
  </si>
  <si>
    <t>5.1.</t>
  </si>
  <si>
    <t>Asfalt.</t>
  </si>
  <si>
    <r>
      <t>Dobava dovoz i ručna ugradnja asfalta BNHS 16 na prometnici, u debljini sloja od 6 cm. U cijenu uključeno planiranje i valjanje. Obračun po m</t>
    </r>
    <r>
      <rPr>
        <vertAlign val="superscript"/>
        <sz val="10"/>
        <rFont val="Arial"/>
        <family val="2"/>
        <charset val="238"/>
      </rPr>
      <t>2</t>
    </r>
    <r>
      <rPr>
        <sz val="10"/>
        <rFont val="Arial"/>
        <family val="2"/>
        <charset val="238"/>
      </rPr>
      <t>.</t>
    </r>
  </si>
  <si>
    <r>
      <t>m</t>
    </r>
    <r>
      <rPr>
        <vertAlign val="superscript"/>
        <sz val="10"/>
        <rFont val="Arial"/>
        <family val="2"/>
        <charset val="238"/>
      </rPr>
      <t>2</t>
    </r>
  </si>
  <si>
    <t>5.2.</t>
  </si>
  <si>
    <t>Procjednice.</t>
  </si>
  <si>
    <r>
      <t>Dobava, doprema i ugradnja PEHD cijevi DN 200 mm (procjednica) za odvodnju oborinske vode, na poziji u zidu prema nacrtu, na svakih cca 500cm. Obračun po m</t>
    </r>
    <r>
      <rPr>
        <vertAlign val="superscript"/>
        <sz val="10"/>
        <rFont val="Arial"/>
        <family val="2"/>
        <charset val="238"/>
      </rPr>
      <t xml:space="preserve">1 </t>
    </r>
    <r>
      <rPr>
        <sz val="10"/>
        <rFont val="Arial"/>
        <family val="2"/>
        <charset val="238"/>
      </rPr>
      <t>postavljene cijevi.</t>
    </r>
  </si>
  <si>
    <r>
      <t>m</t>
    </r>
    <r>
      <rPr>
        <vertAlign val="superscript"/>
        <sz val="10"/>
        <rFont val="Arial"/>
        <family val="2"/>
        <charset val="238"/>
      </rPr>
      <t>1</t>
    </r>
  </si>
  <si>
    <t>Ukupno 5. OSTALI RADOVI  (kn) :</t>
  </si>
  <si>
    <t>REKAPITULACIJA</t>
  </si>
  <si>
    <t>BETONSKI I ARMIRANO - BETONSKI RADOVI</t>
  </si>
  <si>
    <t>UKUPNO:</t>
  </si>
  <si>
    <t>PDV 25%:</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</si>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</sst>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00\ &quot;€&quot;"/>
  </numFmts>
  <fonts count="20" x14ac:knownFonts="1">
    <font>
      <sz val="11"/>
      <color theme="1"/>
      <name val="Segoe UI"/>
      <family val="2"/>
    </font>
    <font>
      <sz val="10"/>
      <name val="Arial"/>
      <family val="2"/>
      <charset val="238"/>
    </font>
    <font>
      <sz val="11"/>
      <name val="Arial"/>
      <family val="2"/>
      <charset val="238"/>
    </font>
    <font>
      <sz val="9"/>
      <name val="Arial"/>
      <family val="2"/>
      <charset val="238"/>
    </font>
    <font>
      <b/>
      <sz val="11"/>
      <name val="Arial"/>
      <family val="2"/>
      <charset val="238"/>
    </font>
    <font>
      <b/>
      <sz val="9"/>
      <name val="Arial"/>
      <family val="2"/>
      <charset val="238"/>
    </font>
    <font>
      <b/>
      <sz val="10"/>
      <name val="Arial"/>
      <family val="2"/>
      <charset val="238"/>
    </font>
    <font>
      <sz val="11"/>
      <name val="Arial"/>
      <family val="2"/>
    </font>
    <font>
      <b/>
      <sz val="10"/>
      <color theme="1"/>
      <name val="Arial"/>
      <family val="2"/>
      <charset val="238"/>
    </font>
    <font>
      <sz val="10"/>
      <color rgb="FFFF0000"/>
      <name val="Arial"/>
      <family val="2"/>
      <charset val="238"/>
    </font>
    <font>
      <vertAlign val="superscript"/>
      <sz val="10"/>
      <name val="Arial"/>
      <family val="2"/>
      <charset val="238"/>
    </font>
    <font>
      <sz val="10"/>
      <color rgb="FF00B0F0"/>
      <name val="Arial"/>
      <family val="2"/>
      <charset val="238"/>
    </font>
    <font>
      <sz val="10"/>
      <color theme="1"/>
      <name val="Arial"/>
      <family val="2"/>
      <charset val="238"/>
    </font>
    <font>
      <vertAlign val="superscript"/>
      <sz val="10"/>
      <color indexed="8"/>
      <name val="Arial"/>
      <family val="2"/>
      <charset val="238"/>
    </font>
    <font>
      <sz val="10"/>
      <color indexed="8"/>
      <name val="Arial"/>
      <family val="2"/>
      <charset val="238"/>
    </font>
    <font>
      <b/>
      <i/>
      <sz val="10"/>
      <name val="Arial"/>
      <family val="2"/>
      <charset val="238"/>
    </font>
    <font>
      <vertAlign val="superscript"/>
      <sz val="10"/>
      <name val="Arial"/>
      <family val="2"/>
    </font>
    <font>
      <b/>
      <sz val="14"/>
      <name val="Arial"/>
      <family val="2"/>
      <charset val="238"/>
    </font>
    <font>
      <b/>
      <sz val="12"/>
      <name val="Arial"/>
      <family val="2"/>
      <charset val="238"/>
    </font>
    <font>
      <sz val="12"/>
      <name val="Arial"/>
      <family val="2"/>
      <charset val="23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49">
    <xf numFmtId="0" fontId="0" fillId="0" borderId="0" xfId="0"/>
    <xf numFmtId="0" fontId="2" fillId="0" borderId="0" xfId="0" applyFont="1" applyAlignment="1">
      <alignment horizontal="center"/>
    </xf>
    <xf numFmtId="2" fontId="1" fillId="0" borderId="0" xfId="0" applyNumberFormat="1" applyFont="1"/>
    <xf numFmtId="4" fontId="1" fillId="0" borderId="0" xfId="0" applyNumberFormat="1" applyFont="1" applyAlignment="1">
      <alignment horizontal="right"/>
    </xf>
    <xf numFmtId="164" fontId="2" fillId="0" borderId="0" xfId="0" applyNumberFormat="1" applyFont="1"/>
    <xf numFmtId="0" fontId="2" fillId="0" borderId="0" xfId="0" applyFont="1"/>
    <xf numFmtId="49" fontId="3" fillId="0" borderId="0" xfId="0" applyNumberFormat="1" applyFont="1" applyAlignment="1">
      <alignment horizontal="center" vertical="top"/>
    </xf>
    <xf numFmtId="0" fontId="2" fillId="0" borderId="0" xfId="0" applyFont="1" applyAlignment="1">
      <alignment horizontal="justify" vertical="top" wrapText="1"/>
    </xf>
    <xf numFmtId="0" fontId="1" fillId="0" borderId="0" xfId="0" applyFont="1" applyAlignment="1">
      <alignment horizontal="left"/>
    </xf>
    <xf numFmtId="0" fontId="4" fillId="0" borderId="0" xfId="0" applyFont="1" applyAlignment="1">
      <alignment horizontal="center" vertical="top" wrapText="1"/>
    </xf>
    <xf numFmtId="49" fontId="5" fillId="0" borderId="0" xfId="0" applyNumberFormat="1" applyFont="1" applyAlignment="1">
      <alignment horizontal="center" vertical="top"/>
    </xf>
    <xf numFmtId="2" fontId="6" fillId="0" borderId="0" xfId="0" applyNumberFormat="1" applyFont="1"/>
    <xf numFmtId="4" fontId="6" fillId="0" borderId="0" xfId="0" applyNumberFormat="1" applyFont="1" applyAlignment="1">
      <alignment horizontal="right"/>
    </xf>
    <xf numFmtId="164" fontId="4" fillId="0" borderId="0" xfId="0" applyNumberFormat="1" applyFont="1"/>
    <xf numFmtId="0" fontId="4" fillId="0" borderId="0" xfId="0" applyFont="1"/>
    <xf numFmtId="0" fontId="7" fillId="0" borderId="0" xfId="0" applyFont="1" applyAlignment="1">
      <alignment horizontal="center" vertical="top" wrapText="1"/>
    </xf>
    <xf numFmtId="0" fontId="4" fillId="0" borderId="1" xfId="0" applyFont="1" applyBorder="1" applyAlignment="1">
      <alignment horizontal="center" vertical="top" wrapText="1"/>
    </xf>
    <xf numFmtId="49" fontId="5" fillId="0" borderId="2" xfId="0" applyNumberFormat="1" applyFont="1" applyBorder="1" applyAlignment="1">
      <alignment horizontal="center" vertical="top" wrapText="1"/>
    </xf>
    <xf numFmtId="49"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49" fontId="5" fillId="0" borderId="0" xfId="0" applyNumberFormat="1" applyFont="1" applyAlignment="1">
      <alignment horizontal="center" vertical="top" wrapText="1"/>
    </xf>
    <xf numFmtId="49" fontId="4" fillId="0" borderId="0" xfId="0" applyNumberFormat="1" applyFont="1" applyAlignment="1">
      <alignment horizontal="justify" vertical="top" wrapText="1"/>
    </xf>
    <xf numFmtId="49" fontId="4" fillId="0" borderId="0" xfId="0" applyNumberFormat="1" applyFont="1" applyAlignment="1">
      <alignment horizontal="center" vertical="center"/>
    </xf>
    <xf numFmtId="2" fontId="6" fillId="0" borderId="0" xfId="0" applyNumberFormat="1" applyFont="1" applyAlignment="1">
      <alignment horizontal="center" vertical="center"/>
    </xf>
    <xf numFmtId="4" fontId="6" fillId="0" borderId="0" xfId="0" applyNumberFormat="1" applyFont="1" applyAlignment="1">
      <alignment horizontal="center" vertical="center"/>
    </xf>
    <xf numFmtId="164" fontId="4" fillId="0" borderId="0" xfId="0" applyNumberFormat="1" applyFont="1" applyAlignment="1">
      <alignment horizontal="center" vertical="center"/>
    </xf>
    <xf numFmtId="49" fontId="4" fillId="2" borderId="3" xfId="0" applyNumberFormat="1" applyFont="1" applyFill="1" applyBorder="1" applyAlignment="1">
      <alignment horizontal="center" vertical="top"/>
    </xf>
    <xf numFmtId="0" fontId="4" fillId="2" borderId="4" xfId="0" applyFont="1" applyFill="1" applyBorder="1" applyAlignment="1">
      <alignment horizontal="justify" vertical="top" wrapText="1"/>
    </xf>
    <xf numFmtId="0" fontId="4" fillId="2" borderId="4" xfId="0" applyFont="1" applyFill="1" applyBorder="1" applyAlignment="1">
      <alignment horizontal="center"/>
    </xf>
    <xf numFmtId="4" fontId="6" fillId="2" borderId="4" xfId="0" applyNumberFormat="1" applyFont="1" applyFill="1" applyBorder="1" applyAlignment="1">
      <alignment horizontal="right"/>
    </xf>
    <xf numFmtId="164" fontId="4" fillId="2" borderId="5" xfId="0" applyNumberFormat="1" applyFont="1" applyFill="1" applyBorder="1"/>
    <xf numFmtId="0" fontId="4" fillId="0" borderId="0" xfId="0" applyFont="1" applyAlignment="1">
      <alignment vertical="center"/>
    </xf>
    <xf numFmtId="49" fontId="6" fillId="0" borderId="6" xfId="0" applyNumberFormat="1" applyFont="1" applyBorder="1" applyAlignment="1">
      <alignment horizontal="center" vertical="top"/>
    </xf>
    <xf numFmtId="0" fontId="8" fillId="0" borderId="2" xfId="0" applyFont="1" applyBorder="1" applyAlignment="1">
      <alignment horizontal="justify"/>
    </xf>
    <xf numFmtId="0" fontId="1" fillId="0" borderId="6" xfId="0" applyFont="1" applyBorder="1" applyAlignment="1">
      <alignment horizontal="center"/>
    </xf>
    <xf numFmtId="2" fontId="1" fillId="0" borderId="6" xfId="0" applyNumberFormat="1" applyFont="1" applyBorder="1"/>
    <xf numFmtId="4" fontId="1" fillId="0" borderId="6" xfId="0" applyNumberFormat="1" applyFont="1" applyBorder="1" applyAlignment="1">
      <alignment horizontal="right"/>
    </xf>
    <xf numFmtId="164" fontId="1" fillId="0" borderId="6" xfId="0" applyNumberFormat="1" applyFont="1" applyBorder="1" applyAlignment="1">
      <alignment horizontal="right"/>
    </xf>
    <xf numFmtId="0" fontId="1" fillId="0" borderId="0" xfId="0" applyFont="1"/>
    <xf numFmtId="49" fontId="6" fillId="0" borderId="7" xfId="0" applyNumberFormat="1" applyFont="1" applyBorder="1" applyAlignment="1">
      <alignment horizontal="center" vertical="top"/>
    </xf>
    <xf numFmtId="0" fontId="1" fillId="0" borderId="2" xfId="0" applyFont="1" applyBorder="1" applyAlignment="1">
      <alignment horizontal="justify" vertical="top" wrapText="1"/>
    </xf>
    <xf numFmtId="0" fontId="1" fillId="0" borderId="7" xfId="0" applyFont="1" applyBorder="1" applyAlignment="1">
      <alignment horizontal="center"/>
    </xf>
    <xf numFmtId="2" fontId="1" fillId="0" borderId="7" xfId="0" applyNumberFormat="1" applyFont="1" applyBorder="1"/>
    <xf numFmtId="4" fontId="1" fillId="0" borderId="7" xfId="0" applyNumberFormat="1" applyFont="1" applyBorder="1" applyAlignment="1" applyProtection="1">
      <alignment horizontal="right"/>
      <protection locked="0"/>
    </xf>
    <xf numFmtId="49" fontId="1" fillId="0" borderId="0" xfId="0" applyNumberFormat="1" applyFont="1" applyAlignment="1">
      <alignment horizontal="center" vertical="top"/>
    </xf>
    <xf numFmtId="4" fontId="1" fillId="0" borderId="0" xfId="0" applyNumberFormat="1" applyFont="1" applyAlignment="1" applyProtection="1">
      <alignment horizontal="right"/>
      <protection locked="0"/>
    </xf>
    <xf numFmtId="164" fontId="2" fillId="0" borderId="0" xfId="0" applyNumberFormat="1" applyFont="1" applyAlignment="1">
      <alignment horizontal="right"/>
    </xf>
    <xf numFmtId="4" fontId="1" fillId="0" borderId="6" xfId="0" applyNumberFormat="1" applyFont="1" applyBorder="1" applyAlignment="1" applyProtection="1">
      <alignment horizontal="right"/>
      <protection locked="0"/>
    </xf>
    <xf numFmtId="49" fontId="6" fillId="0" borderId="8" xfId="0" applyNumberFormat="1" applyFont="1" applyBorder="1" applyAlignment="1">
      <alignment horizontal="center" vertical="top"/>
    </xf>
    <xf numFmtId="0" fontId="1" fillId="0" borderId="6" xfId="0" applyFont="1" applyBorder="1" applyAlignment="1">
      <alignment horizontal="justify" vertical="top" wrapText="1"/>
    </xf>
    <xf numFmtId="0" fontId="1" fillId="0" borderId="8" xfId="0" applyFont="1" applyBorder="1" applyAlignment="1">
      <alignment horizontal="center"/>
    </xf>
    <xf numFmtId="2" fontId="1" fillId="0" borderId="8" xfId="0" applyNumberFormat="1" applyFont="1" applyBorder="1"/>
    <xf numFmtId="4" fontId="1" fillId="0" borderId="8" xfId="0" applyNumberFormat="1" applyFont="1" applyBorder="1" applyAlignment="1" applyProtection="1">
      <alignment horizontal="right"/>
      <protection locked="0"/>
    </xf>
    <xf numFmtId="164" fontId="1" fillId="0" borderId="8" xfId="0" applyNumberFormat="1" applyFont="1" applyBorder="1" applyAlignment="1">
      <alignment horizontal="right"/>
    </xf>
    <xf numFmtId="49" fontId="6" fillId="0" borderId="4" xfId="0" applyNumberFormat="1" applyFont="1" applyBorder="1" applyAlignment="1">
      <alignment horizontal="center" vertical="top"/>
    </xf>
    <xf numFmtId="0" fontId="1" fillId="0" borderId="4" xfId="0" applyFont="1" applyBorder="1"/>
    <xf numFmtId="0" fontId="1" fillId="0" borderId="4" xfId="0" applyFont="1" applyBorder="1" applyAlignment="1">
      <alignment horizontal="justify" vertical="top" wrapText="1"/>
    </xf>
    <xf numFmtId="2" fontId="1" fillId="0" borderId="4" xfId="0" applyNumberFormat="1" applyFont="1" applyBorder="1"/>
    <xf numFmtId="4" fontId="1" fillId="0" borderId="4" xfId="0" applyNumberFormat="1" applyFont="1" applyBorder="1" applyAlignment="1" applyProtection="1">
      <alignment horizontal="right"/>
      <protection locked="0"/>
    </xf>
    <xf numFmtId="164" fontId="1" fillId="0" borderId="4" xfId="0" applyNumberFormat="1" applyFont="1" applyBorder="1" applyAlignment="1">
      <alignment horizontal="right"/>
    </xf>
    <xf numFmtId="0" fontId="6" fillId="0" borderId="7" xfId="0" applyFont="1" applyBorder="1" applyAlignment="1">
      <alignment horizontal="justify" vertical="top" wrapText="1"/>
    </xf>
    <xf numFmtId="0" fontId="9" fillId="0" borderId="8" xfId="0" applyFont="1" applyBorder="1" applyAlignment="1">
      <alignment horizontal="center"/>
    </xf>
    <xf numFmtId="2" fontId="9" fillId="0" borderId="8" xfId="0" applyNumberFormat="1" applyFont="1" applyBorder="1"/>
    <xf numFmtId="4" fontId="9" fillId="0" borderId="8" xfId="0" applyNumberFormat="1" applyFont="1" applyBorder="1" applyAlignment="1" applyProtection="1">
      <alignment horizontal="right"/>
      <protection locked="0"/>
    </xf>
    <xf numFmtId="164" fontId="9" fillId="0" borderId="8" xfId="0" applyNumberFormat="1" applyFont="1" applyBorder="1" applyAlignment="1">
      <alignment horizontal="right"/>
    </xf>
    <xf numFmtId="49" fontId="6" fillId="0" borderId="0" xfId="0" applyNumberFormat="1" applyFont="1" applyAlignment="1">
      <alignment horizontal="center" vertical="top"/>
    </xf>
    <xf numFmtId="0" fontId="1" fillId="0" borderId="0" xfId="0" applyFont="1" applyAlignment="1">
      <alignment horizontal="justify" vertical="top" wrapText="1"/>
    </xf>
    <xf numFmtId="0" fontId="1" fillId="0" borderId="0" xfId="0" applyFont="1" applyAlignment="1">
      <alignment horizontal="center"/>
    </xf>
    <xf numFmtId="164" fontId="1" fillId="0" borderId="0" xfId="0" applyNumberFormat="1" applyFont="1" applyAlignment="1">
      <alignment horizontal="right"/>
    </xf>
    <xf numFmtId="0" fontId="8" fillId="0" borderId="2" xfId="0" applyFont="1" applyBorder="1" applyAlignment="1">
      <alignment wrapText="1"/>
    </xf>
    <xf numFmtId="4" fontId="1" fillId="0" borderId="9" xfId="0" applyNumberFormat="1" applyFont="1" applyBorder="1" applyAlignment="1" applyProtection="1">
      <alignment horizontal="right"/>
      <protection locked="0"/>
    </xf>
    <xf numFmtId="0" fontId="6" fillId="2" borderId="4" xfId="0" applyFont="1" applyFill="1" applyBorder="1" applyAlignment="1">
      <alignment vertical="top" wrapText="1"/>
    </xf>
    <xf numFmtId="0" fontId="6" fillId="2" borderId="5" xfId="0" applyFont="1" applyFill="1" applyBorder="1" applyAlignment="1" applyProtection="1">
      <alignment vertical="top" wrapText="1"/>
      <protection locked="0"/>
    </xf>
    <xf numFmtId="2" fontId="1" fillId="0" borderId="0" xfId="0" applyNumberFormat="1" applyFont="1" applyAlignment="1">
      <alignment horizontal="right"/>
    </xf>
    <xf numFmtId="49" fontId="6" fillId="2" borderId="3" xfId="0" applyNumberFormat="1" applyFont="1" applyFill="1" applyBorder="1" applyAlignment="1">
      <alignment horizontal="center" vertical="top"/>
    </xf>
    <xf numFmtId="0" fontId="6" fillId="2" borderId="4" xfId="0" applyFont="1" applyFill="1" applyBorder="1" applyAlignment="1">
      <alignment horizontal="justify" vertical="top" wrapText="1"/>
    </xf>
    <xf numFmtId="0" fontId="6" fillId="2" borderId="4" xfId="0" applyFont="1" applyFill="1" applyBorder="1" applyAlignment="1">
      <alignment horizontal="center"/>
    </xf>
    <xf numFmtId="4" fontId="6" fillId="2" borderId="4" xfId="0" applyNumberFormat="1" applyFont="1" applyFill="1" applyBorder="1" applyAlignment="1" applyProtection="1">
      <alignment horizontal="right"/>
      <protection locked="0"/>
    </xf>
    <xf numFmtId="164" fontId="6" fillId="2" borderId="9" xfId="0" applyNumberFormat="1" applyFont="1" applyFill="1" applyBorder="1"/>
    <xf numFmtId="0" fontId="6" fillId="0" borderId="2" xfId="0" applyFont="1" applyBorder="1" applyAlignment="1">
      <alignment horizontal="justify" vertical="top" wrapText="1"/>
    </xf>
    <xf numFmtId="2" fontId="11" fillId="0" borderId="6" xfId="0" applyNumberFormat="1" applyFont="1" applyBorder="1"/>
    <xf numFmtId="4" fontId="1" fillId="0" borderId="10" xfId="0" applyNumberFormat="1" applyFont="1" applyBorder="1" applyAlignment="1" applyProtection="1">
      <alignment horizontal="right"/>
      <protection locked="0"/>
    </xf>
    <xf numFmtId="0" fontId="12" fillId="0" borderId="8" xfId="0" applyFont="1" applyBorder="1" applyAlignment="1">
      <alignment horizontal="justify" vertical="top" wrapText="1"/>
    </xf>
    <xf numFmtId="2" fontId="1" fillId="0" borderId="8" xfId="0" applyNumberFormat="1" applyFont="1" applyBorder="1" applyAlignment="1">
      <alignment horizontal="right"/>
    </xf>
    <xf numFmtId="0" fontId="12" fillId="0" borderId="4" xfId="0" applyFont="1" applyBorder="1" applyAlignment="1">
      <alignment horizontal="justify" vertical="top" wrapText="1"/>
    </xf>
    <xf numFmtId="0" fontId="1" fillId="0" borderId="4" xfId="0" applyFont="1" applyBorder="1" applyAlignment="1">
      <alignment horizontal="center"/>
    </xf>
    <xf numFmtId="2" fontId="1" fillId="0" borderId="4" xfId="0" applyNumberFormat="1" applyFont="1" applyBorder="1" applyAlignment="1">
      <alignment horizontal="right"/>
    </xf>
    <xf numFmtId="2" fontId="11" fillId="0" borderId="8" xfId="0" applyNumberFormat="1" applyFont="1" applyBorder="1"/>
    <xf numFmtId="0" fontId="12" fillId="0" borderId="2" xfId="0" applyFont="1" applyBorder="1" applyAlignment="1">
      <alignment horizontal="justify" vertical="top" wrapText="1"/>
    </xf>
    <xf numFmtId="2" fontId="1" fillId="0" borderId="7" xfId="0" applyNumberFormat="1" applyFont="1" applyBorder="1" applyAlignment="1">
      <alignment horizontal="right"/>
    </xf>
    <xf numFmtId="49" fontId="6" fillId="0" borderId="11" xfId="0" applyNumberFormat="1" applyFont="1" applyBorder="1" applyAlignment="1">
      <alignment horizontal="center" vertical="top"/>
    </xf>
    <xf numFmtId="0" fontId="12" fillId="0" borderId="0" xfId="0" applyFont="1" applyAlignment="1">
      <alignment horizontal="justify" vertical="top" wrapText="1"/>
    </xf>
    <xf numFmtId="164" fontId="1" fillId="0" borderId="11" xfId="0" applyNumberFormat="1" applyFont="1" applyBorder="1" applyAlignment="1">
      <alignment horizontal="right"/>
    </xf>
    <xf numFmtId="0" fontId="8" fillId="0" borderId="2" xfId="0" applyFont="1" applyBorder="1" applyAlignment="1">
      <alignment horizontal="justify" vertical="top" wrapText="1"/>
    </xf>
    <xf numFmtId="2" fontId="1" fillId="0" borderId="6" xfId="0" applyNumberFormat="1" applyFont="1" applyBorder="1" applyAlignment="1">
      <alignment horizontal="right"/>
    </xf>
    <xf numFmtId="0" fontId="8" fillId="0" borderId="7" xfId="0" applyFont="1" applyBorder="1" applyAlignment="1">
      <alignment horizontal="justify" vertical="top" wrapText="1"/>
    </xf>
    <xf numFmtId="0" fontId="12" fillId="0" borderId="11" xfId="0" applyFont="1" applyBorder="1" applyAlignment="1">
      <alignment horizontal="justify" vertical="top" wrapText="1"/>
    </xf>
    <xf numFmtId="0" fontId="1" fillId="0" borderId="11" xfId="0" applyFont="1" applyBorder="1" applyAlignment="1">
      <alignment horizontal="center"/>
    </xf>
    <xf numFmtId="2" fontId="1" fillId="0" borderId="11" xfId="0" applyNumberFormat="1" applyFont="1" applyBorder="1" applyAlignment="1">
      <alignment horizontal="right"/>
    </xf>
    <xf numFmtId="4" fontId="1" fillId="0" borderId="11" xfId="0" applyNumberFormat="1" applyFont="1" applyBorder="1" applyAlignment="1" applyProtection="1">
      <alignment horizontal="right"/>
      <protection locked="0"/>
    </xf>
    <xf numFmtId="49" fontId="6" fillId="0" borderId="6" xfId="0" applyNumberFormat="1" applyFont="1" applyBorder="1" applyAlignment="1">
      <alignment horizontal="center" vertical="top" wrapText="1"/>
    </xf>
    <xf numFmtId="0" fontId="1" fillId="0" borderId="6" xfId="0" applyFont="1" applyBorder="1" applyAlignment="1">
      <alignment horizontal="center" wrapText="1"/>
    </xf>
    <xf numFmtId="2" fontId="1" fillId="0" borderId="6" xfId="0" applyNumberFormat="1" applyFont="1" applyBorder="1" applyAlignment="1">
      <alignment horizontal="right" wrapText="1"/>
    </xf>
    <xf numFmtId="4" fontId="1" fillId="0" borderId="6" xfId="0" applyNumberFormat="1" applyFont="1" applyBorder="1" applyAlignment="1" applyProtection="1">
      <alignment horizontal="right" wrapText="1"/>
      <protection locked="0"/>
    </xf>
    <xf numFmtId="164" fontId="1" fillId="0" borderId="6" xfId="0" applyNumberFormat="1" applyFont="1" applyBorder="1" applyAlignment="1">
      <alignment horizontal="right" wrapText="1"/>
    </xf>
    <xf numFmtId="0" fontId="12" fillId="0" borderId="7" xfId="0" applyFont="1" applyBorder="1" applyAlignment="1">
      <alignment horizontal="justify" vertical="top" wrapText="1"/>
    </xf>
    <xf numFmtId="0" fontId="6" fillId="2" borderId="5" xfId="0" applyFont="1" applyFill="1" applyBorder="1" applyAlignment="1" applyProtection="1">
      <alignment vertical="top"/>
      <protection locked="0"/>
    </xf>
    <xf numFmtId="164" fontId="6" fillId="2" borderId="5" xfId="0" applyNumberFormat="1" applyFont="1" applyFill="1" applyBorder="1"/>
    <xf numFmtId="0" fontId="15" fillId="0" borderId="0" xfId="0" applyFont="1"/>
    <xf numFmtId="0" fontId="1" fillId="0" borderId="8" xfId="0" applyFont="1" applyBorder="1" applyAlignment="1">
      <alignment horizontal="justify" vertical="top" wrapText="1"/>
    </xf>
    <xf numFmtId="0" fontId="1" fillId="0" borderId="7" xfId="0" applyFont="1" applyBorder="1" applyAlignment="1">
      <alignment horizontal="justify" vertical="top" wrapText="1"/>
    </xf>
    <xf numFmtId="4" fontId="1" fillId="0" borderId="7" xfId="0" applyNumberFormat="1" applyFont="1" applyBorder="1" applyAlignment="1">
      <alignment horizontal="right"/>
    </xf>
    <xf numFmtId="49" fontId="6" fillId="0" borderId="6" xfId="0" applyNumberFormat="1" applyFont="1" applyBorder="1" applyAlignment="1">
      <alignment horizontal="left" vertical="top"/>
    </xf>
    <xf numFmtId="49" fontId="6" fillId="0" borderId="7" xfId="0" applyNumberFormat="1" applyFont="1" applyBorder="1" applyAlignment="1">
      <alignment horizontal="left" vertical="top"/>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pplyProtection="1">
      <alignment vertical="top" wrapText="1"/>
      <protection locked="0"/>
    </xf>
    <xf numFmtId="164" fontId="6" fillId="0" borderId="0" xfId="0" applyNumberFormat="1" applyFont="1" applyAlignment="1">
      <alignment horizontal="right"/>
    </xf>
    <xf numFmtId="0" fontId="6" fillId="2" borderId="5" xfId="0" applyFont="1" applyFill="1" applyBorder="1" applyAlignment="1">
      <alignment vertical="top" wrapText="1"/>
    </xf>
    <xf numFmtId="0" fontId="18" fillId="0" borderId="0" xfId="0" applyFont="1" applyAlignment="1">
      <alignment horizontal="center"/>
    </xf>
    <xf numFmtId="4" fontId="18" fillId="0" borderId="0" xfId="0" applyNumberFormat="1" applyFont="1" applyAlignment="1">
      <alignment horizontal="center"/>
    </xf>
    <xf numFmtId="0" fontId="18" fillId="0" borderId="0" xfId="0" applyFont="1" applyAlignment="1">
      <alignment horizontal="center" vertical="center"/>
    </xf>
    <xf numFmtId="0" fontId="19" fillId="0" borderId="0" xfId="0" applyFont="1" applyAlignment="1">
      <alignment horizontal="left" vertical="center"/>
    </xf>
    <xf numFmtId="164" fontId="19" fillId="0" borderId="0" xfId="0" applyNumberFormat="1" applyFont="1" applyAlignment="1">
      <alignment horizontal="right" vertical="center"/>
    </xf>
    <xf numFmtId="164" fontId="19" fillId="0" borderId="0" xfId="0" applyNumberFormat="1" applyFont="1" applyAlignment="1">
      <alignment vertical="center"/>
    </xf>
    <xf numFmtId="0" fontId="18" fillId="0" borderId="1" xfId="0" applyFont="1" applyBorder="1" applyAlignment="1">
      <alignment horizontal="center" vertical="center"/>
    </xf>
    <xf numFmtId="0" fontId="19" fillId="0" borderId="1" xfId="0" applyFont="1" applyBorder="1" applyAlignment="1">
      <alignment horizontal="left" vertical="center"/>
    </xf>
    <xf numFmtId="164" fontId="19" fillId="0" borderId="1" xfId="0" applyNumberFormat="1" applyFont="1" applyBorder="1" applyAlignment="1">
      <alignment vertical="center"/>
    </xf>
    <xf numFmtId="0" fontId="18" fillId="0" borderId="0" xfId="0" applyFont="1" applyAlignment="1">
      <alignment vertical="top"/>
    </xf>
    <xf numFmtId="0" fontId="3" fillId="0" borderId="0" xfId="0" applyFont="1" applyAlignment="1">
      <alignment horizontal="center" vertical="top"/>
    </xf>
    <xf numFmtId="0" fontId="18" fillId="0" borderId="0" xfId="0" applyFont="1" applyAlignment="1">
      <alignment horizontal="left" vertical="top"/>
    </xf>
    <xf numFmtId="165" fontId="1" fillId="0" borderId="7" xfId="0" applyNumberFormat="1" applyFont="1" applyBorder="1" applyAlignment="1">
      <alignment horizontal="right"/>
    </xf>
    <xf numFmtId="165" fontId="6" fillId="2" borderId="2" xfId="0" applyNumberFormat="1" applyFont="1" applyFill="1" applyBorder="1" applyAlignment="1">
      <alignment horizontal="right"/>
    </xf>
    <xf numFmtId="164" fontId="19" fillId="0" borderId="0" xfId="0" applyNumberFormat="1" applyFont="1" applyAlignment="1">
      <alignment horizontal="right" vertical="center"/>
    </xf>
    <xf numFmtId="165" fontId="18" fillId="0" borderId="0" xfId="0" applyNumberFormat="1" applyFont="1" applyAlignment="1">
      <alignment horizontal="right" vertical="center"/>
    </xf>
    <xf numFmtId="49" fontId="1" fillId="0" borderId="0" xfId="0" applyNumberFormat="1" applyFont="1" applyAlignment="1">
      <alignment horizontal="left" vertical="center"/>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4" xfId="0" applyFont="1" applyFill="1" applyBorder="1" applyAlignment="1">
      <alignment horizontal="justify" vertical="top" wrapText="1"/>
    </xf>
    <xf numFmtId="0" fontId="17" fillId="0" borderId="0" xfId="0" applyFont="1" applyAlignment="1">
      <alignment horizontal="center" vertical="center"/>
    </xf>
    <xf numFmtId="164" fontId="18" fillId="0" borderId="0" xfId="0" applyNumberFormat="1" applyFont="1" applyAlignment="1">
      <alignment horizontal="center" vertical="top"/>
    </xf>
    <xf numFmtId="0" fontId="18" fillId="0" borderId="0" xfId="0" applyFont="1" applyAlignment="1">
      <alignment horizontal="center" vertical="top"/>
    </xf>
    <xf numFmtId="164" fontId="18" fillId="0" borderId="0" xfId="0" applyNumberFormat="1" applyFont="1" applyAlignment="1">
      <alignment horizontal="right" vertical="top"/>
    </xf>
    <xf numFmtId="165" fontId="18" fillId="0" borderId="11" xfId="0" applyNumberFormat="1" applyFont="1" applyBorder="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1820-94CA-44C4-BFA8-1C613C23394C}">
  <dimension ref="A1:Q79"/>
  <sheetViews>
    <sheetView tabSelected="1" view="pageBreakPreview" topLeftCell="A34" zoomScaleNormal="100" zoomScaleSheetLayoutView="100" workbookViewId="0">
      <selection activeCell="E68" sqref="E68"/>
    </sheetView>
  </sheetViews>
  <sheetFormatPr defaultColWidth="10.375" defaultRowHeight="16.5" x14ac:dyDescent="0.3"/>
  <cols>
    <col min="1" max="1" width="3.75" bestFit="1" customWidth="1"/>
    <col min="2" max="2" width="36.625" customWidth="1"/>
    <col min="3" max="3" width="6.75" customWidth="1"/>
    <col min="4" max="4" width="7.625" bestFit="1" customWidth="1"/>
    <col min="5" max="5" width="10.25" customWidth="1"/>
    <col min="6" max="6" width="14.5" customWidth="1"/>
    <col min="257" max="257" width="3.75" bestFit="1" customWidth="1"/>
    <col min="258" max="258" width="36.625" customWidth="1"/>
    <col min="259" max="259" width="6.75" customWidth="1"/>
    <col min="260" max="260" width="7.625" bestFit="1" customWidth="1"/>
    <col min="261" max="261" width="10.25" customWidth="1"/>
    <col min="262" max="262" width="14.5" customWidth="1"/>
    <col min="513" max="513" width="3.75" bestFit="1" customWidth="1"/>
    <col min="514" max="514" width="36.625" customWidth="1"/>
    <col min="515" max="515" width="6.75" customWidth="1"/>
    <col min="516" max="516" width="7.625" bestFit="1" customWidth="1"/>
    <col min="517" max="517" width="10.25" customWidth="1"/>
    <col min="518" max="518" width="14.5" customWidth="1"/>
    <col min="769" max="769" width="3.75" bestFit="1" customWidth="1"/>
    <col min="770" max="770" width="36.625" customWidth="1"/>
    <col min="771" max="771" width="6.75" customWidth="1"/>
    <col min="772" max="772" width="7.625" bestFit="1" customWidth="1"/>
    <col min="773" max="773" width="10.25" customWidth="1"/>
    <col min="774" max="774" width="14.5" customWidth="1"/>
    <col min="1025" max="1025" width="3.75" bestFit="1" customWidth="1"/>
    <col min="1026" max="1026" width="36.625" customWidth="1"/>
    <col min="1027" max="1027" width="6.75" customWidth="1"/>
    <col min="1028" max="1028" width="7.625" bestFit="1" customWidth="1"/>
    <col min="1029" max="1029" width="10.25" customWidth="1"/>
    <col min="1030" max="1030" width="14.5" customWidth="1"/>
    <col min="1281" max="1281" width="3.75" bestFit="1" customWidth="1"/>
    <col min="1282" max="1282" width="36.625" customWidth="1"/>
    <col min="1283" max="1283" width="6.75" customWidth="1"/>
    <col min="1284" max="1284" width="7.625" bestFit="1" customWidth="1"/>
    <col min="1285" max="1285" width="10.25" customWidth="1"/>
    <col min="1286" max="1286" width="14.5" customWidth="1"/>
    <col min="1537" max="1537" width="3.75" bestFit="1" customWidth="1"/>
    <col min="1538" max="1538" width="36.625" customWidth="1"/>
    <col min="1539" max="1539" width="6.75" customWidth="1"/>
    <col min="1540" max="1540" width="7.625" bestFit="1" customWidth="1"/>
    <col min="1541" max="1541" width="10.25" customWidth="1"/>
    <col min="1542" max="1542" width="14.5" customWidth="1"/>
    <col min="1793" max="1793" width="3.75" bestFit="1" customWidth="1"/>
    <col min="1794" max="1794" width="36.625" customWidth="1"/>
    <col min="1795" max="1795" width="6.75" customWidth="1"/>
    <col min="1796" max="1796" width="7.625" bestFit="1" customWidth="1"/>
    <col min="1797" max="1797" width="10.25" customWidth="1"/>
    <col min="1798" max="1798" width="14.5" customWidth="1"/>
    <col min="2049" max="2049" width="3.75" bestFit="1" customWidth="1"/>
    <col min="2050" max="2050" width="36.625" customWidth="1"/>
    <col min="2051" max="2051" width="6.75" customWidth="1"/>
    <col min="2052" max="2052" width="7.625" bestFit="1" customWidth="1"/>
    <col min="2053" max="2053" width="10.25" customWidth="1"/>
    <col min="2054" max="2054" width="14.5" customWidth="1"/>
    <col min="2305" max="2305" width="3.75" bestFit="1" customWidth="1"/>
    <col min="2306" max="2306" width="36.625" customWidth="1"/>
    <col min="2307" max="2307" width="6.75" customWidth="1"/>
    <col min="2308" max="2308" width="7.625" bestFit="1" customWidth="1"/>
    <col min="2309" max="2309" width="10.25" customWidth="1"/>
    <col min="2310" max="2310" width="14.5" customWidth="1"/>
    <col min="2561" max="2561" width="3.75" bestFit="1" customWidth="1"/>
    <col min="2562" max="2562" width="36.625" customWidth="1"/>
    <col min="2563" max="2563" width="6.75" customWidth="1"/>
    <col min="2564" max="2564" width="7.625" bestFit="1" customWidth="1"/>
    <col min="2565" max="2565" width="10.25" customWidth="1"/>
    <col min="2566" max="2566" width="14.5" customWidth="1"/>
    <col min="2817" max="2817" width="3.75" bestFit="1" customWidth="1"/>
    <col min="2818" max="2818" width="36.625" customWidth="1"/>
    <col min="2819" max="2819" width="6.75" customWidth="1"/>
    <col min="2820" max="2820" width="7.625" bestFit="1" customWidth="1"/>
    <col min="2821" max="2821" width="10.25" customWidth="1"/>
    <col min="2822" max="2822" width="14.5" customWidth="1"/>
    <col min="3073" max="3073" width="3.75" bestFit="1" customWidth="1"/>
    <col min="3074" max="3074" width="36.625" customWidth="1"/>
    <col min="3075" max="3075" width="6.75" customWidth="1"/>
    <col min="3076" max="3076" width="7.625" bestFit="1" customWidth="1"/>
    <col min="3077" max="3077" width="10.25" customWidth="1"/>
    <col min="3078" max="3078" width="14.5" customWidth="1"/>
    <col min="3329" max="3329" width="3.75" bestFit="1" customWidth="1"/>
    <col min="3330" max="3330" width="36.625" customWidth="1"/>
    <col min="3331" max="3331" width="6.75" customWidth="1"/>
    <col min="3332" max="3332" width="7.625" bestFit="1" customWidth="1"/>
    <col min="3333" max="3333" width="10.25" customWidth="1"/>
    <col min="3334" max="3334" width="14.5" customWidth="1"/>
    <col min="3585" max="3585" width="3.75" bestFit="1" customWidth="1"/>
    <col min="3586" max="3586" width="36.625" customWidth="1"/>
    <col min="3587" max="3587" width="6.75" customWidth="1"/>
    <col min="3588" max="3588" width="7.625" bestFit="1" customWidth="1"/>
    <col min="3589" max="3589" width="10.25" customWidth="1"/>
    <col min="3590" max="3590" width="14.5" customWidth="1"/>
    <col min="3841" max="3841" width="3.75" bestFit="1" customWidth="1"/>
    <col min="3842" max="3842" width="36.625" customWidth="1"/>
    <col min="3843" max="3843" width="6.75" customWidth="1"/>
    <col min="3844" max="3844" width="7.625" bestFit="1" customWidth="1"/>
    <col min="3845" max="3845" width="10.25" customWidth="1"/>
    <col min="3846" max="3846" width="14.5" customWidth="1"/>
    <col min="4097" max="4097" width="3.75" bestFit="1" customWidth="1"/>
    <col min="4098" max="4098" width="36.625" customWidth="1"/>
    <col min="4099" max="4099" width="6.75" customWidth="1"/>
    <col min="4100" max="4100" width="7.625" bestFit="1" customWidth="1"/>
    <col min="4101" max="4101" width="10.25" customWidth="1"/>
    <col min="4102" max="4102" width="14.5" customWidth="1"/>
    <col min="4353" max="4353" width="3.75" bestFit="1" customWidth="1"/>
    <col min="4354" max="4354" width="36.625" customWidth="1"/>
    <col min="4355" max="4355" width="6.75" customWidth="1"/>
    <col min="4356" max="4356" width="7.625" bestFit="1" customWidth="1"/>
    <col min="4357" max="4357" width="10.25" customWidth="1"/>
    <col min="4358" max="4358" width="14.5" customWidth="1"/>
    <col min="4609" max="4609" width="3.75" bestFit="1" customWidth="1"/>
    <col min="4610" max="4610" width="36.625" customWidth="1"/>
    <col min="4611" max="4611" width="6.75" customWidth="1"/>
    <col min="4612" max="4612" width="7.625" bestFit="1" customWidth="1"/>
    <col min="4613" max="4613" width="10.25" customWidth="1"/>
    <col min="4614" max="4614" width="14.5" customWidth="1"/>
    <col min="4865" max="4865" width="3.75" bestFit="1" customWidth="1"/>
    <col min="4866" max="4866" width="36.625" customWidth="1"/>
    <col min="4867" max="4867" width="6.75" customWidth="1"/>
    <col min="4868" max="4868" width="7.625" bestFit="1" customWidth="1"/>
    <col min="4869" max="4869" width="10.25" customWidth="1"/>
    <col min="4870" max="4870" width="14.5" customWidth="1"/>
    <col min="5121" max="5121" width="3.75" bestFit="1" customWidth="1"/>
    <col min="5122" max="5122" width="36.625" customWidth="1"/>
    <col min="5123" max="5123" width="6.75" customWidth="1"/>
    <col min="5124" max="5124" width="7.625" bestFit="1" customWidth="1"/>
    <col min="5125" max="5125" width="10.25" customWidth="1"/>
    <col min="5126" max="5126" width="14.5" customWidth="1"/>
    <col min="5377" max="5377" width="3.75" bestFit="1" customWidth="1"/>
    <col min="5378" max="5378" width="36.625" customWidth="1"/>
    <col min="5379" max="5379" width="6.75" customWidth="1"/>
    <col min="5380" max="5380" width="7.625" bestFit="1" customWidth="1"/>
    <col min="5381" max="5381" width="10.25" customWidth="1"/>
    <col min="5382" max="5382" width="14.5" customWidth="1"/>
    <col min="5633" max="5633" width="3.75" bestFit="1" customWidth="1"/>
    <col min="5634" max="5634" width="36.625" customWidth="1"/>
    <col min="5635" max="5635" width="6.75" customWidth="1"/>
    <col min="5636" max="5636" width="7.625" bestFit="1" customWidth="1"/>
    <col min="5637" max="5637" width="10.25" customWidth="1"/>
    <col min="5638" max="5638" width="14.5" customWidth="1"/>
    <col min="5889" max="5889" width="3.75" bestFit="1" customWidth="1"/>
    <col min="5890" max="5890" width="36.625" customWidth="1"/>
    <col min="5891" max="5891" width="6.75" customWidth="1"/>
    <col min="5892" max="5892" width="7.625" bestFit="1" customWidth="1"/>
    <col min="5893" max="5893" width="10.25" customWidth="1"/>
    <col min="5894" max="5894" width="14.5" customWidth="1"/>
    <col min="6145" max="6145" width="3.75" bestFit="1" customWidth="1"/>
    <col min="6146" max="6146" width="36.625" customWidth="1"/>
    <col min="6147" max="6147" width="6.75" customWidth="1"/>
    <col min="6148" max="6148" width="7.625" bestFit="1" customWidth="1"/>
    <col min="6149" max="6149" width="10.25" customWidth="1"/>
    <col min="6150" max="6150" width="14.5" customWidth="1"/>
    <col min="6401" max="6401" width="3.75" bestFit="1" customWidth="1"/>
    <col min="6402" max="6402" width="36.625" customWidth="1"/>
    <col min="6403" max="6403" width="6.75" customWidth="1"/>
    <col min="6404" max="6404" width="7.625" bestFit="1" customWidth="1"/>
    <col min="6405" max="6405" width="10.25" customWidth="1"/>
    <col min="6406" max="6406" width="14.5" customWidth="1"/>
    <col min="6657" max="6657" width="3.75" bestFit="1" customWidth="1"/>
    <col min="6658" max="6658" width="36.625" customWidth="1"/>
    <col min="6659" max="6659" width="6.75" customWidth="1"/>
    <col min="6660" max="6660" width="7.625" bestFit="1" customWidth="1"/>
    <col min="6661" max="6661" width="10.25" customWidth="1"/>
    <col min="6662" max="6662" width="14.5" customWidth="1"/>
    <col min="6913" max="6913" width="3.75" bestFit="1" customWidth="1"/>
    <col min="6914" max="6914" width="36.625" customWidth="1"/>
    <col min="6915" max="6915" width="6.75" customWidth="1"/>
    <col min="6916" max="6916" width="7.625" bestFit="1" customWidth="1"/>
    <col min="6917" max="6917" width="10.25" customWidth="1"/>
    <col min="6918" max="6918" width="14.5" customWidth="1"/>
    <col min="7169" max="7169" width="3.75" bestFit="1" customWidth="1"/>
    <col min="7170" max="7170" width="36.625" customWidth="1"/>
    <col min="7171" max="7171" width="6.75" customWidth="1"/>
    <col min="7172" max="7172" width="7.625" bestFit="1" customWidth="1"/>
    <col min="7173" max="7173" width="10.25" customWidth="1"/>
    <col min="7174" max="7174" width="14.5" customWidth="1"/>
    <col min="7425" max="7425" width="3.75" bestFit="1" customWidth="1"/>
    <col min="7426" max="7426" width="36.625" customWidth="1"/>
    <col min="7427" max="7427" width="6.75" customWidth="1"/>
    <col min="7428" max="7428" width="7.625" bestFit="1" customWidth="1"/>
    <col min="7429" max="7429" width="10.25" customWidth="1"/>
    <col min="7430" max="7430" width="14.5" customWidth="1"/>
    <col min="7681" max="7681" width="3.75" bestFit="1" customWidth="1"/>
    <col min="7682" max="7682" width="36.625" customWidth="1"/>
    <col min="7683" max="7683" width="6.75" customWidth="1"/>
    <col min="7684" max="7684" width="7.625" bestFit="1" customWidth="1"/>
    <col min="7685" max="7685" width="10.25" customWidth="1"/>
    <col min="7686" max="7686" width="14.5" customWidth="1"/>
    <col min="7937" max="7937" width="3.75" bestFit="1" customWidth="1"/>
    <col min="7938" max="7938" width="36.625" customWidth="1"/>
    <col min="7939" max="7939" width="6.75" customWidth="1"/>
    <col min="7940" max="7940" width="7.625" bestFit="1" customWidth="1"/>
    <col min="7941" max="7941" width="10.25" customWidth="1"/>
    <col min="7942" max="7942" width="14.5" customWidth="1"/>
    <col min="8193" max="8193" width="3.75" bestFit="1" customWidth="1"/>
    <col min="8194" max="8194" width="36.625" customWidth="1"/>
    <col min="8195" max="8195" width="6.75" customWidth="1"/>
    <col min="8196" max="8196" width="7.625" bestFit="1" customWidth="1"/>
    <col min="8197" max="8197" width="10.25" customWidth="1"/>
    <col min="8198" max="8198" width="14.5" customWidth="1"/>
    <col min="8449" max="8449" width="3.75" bestFit="1" customWidth="1"/>
    <col min="8450" max="8450" width="36.625" customWidth="1"/>
    <col min="8451" max="8451" width="6.75" customWidth="1"/>
    <col min="8452" max="8452" width="7.625" bestFit="1" customWidth="1"/>
    <col min="8453" max="8453" width="10.25" customWidth="1"/>
    <col min="8454" max="8454" width="14.5" customWidth="1"/>
    <col min="8705" max="8705" width="3.75" bestFit="1" customWidth="1"/>
    <col min="8706" max="8706" width="36.625" customWidth="1"/>
    <col min="8707" max="8707" width="6.75" customWidth="1"/>
    <col min="8708" max="8708" width="7.625" bestFit="1" customWidth="1"/>
    <col min="8709" max="8709" width="10.25" customWidth="1"/>
    <col min="8710" max="8710" width="14.5" customWidth="1"/>
    <col min="8961" max="8961" width="3.75" bestFit="1" customWidth="1"/>
    <col min="8962" max="8962" width="36.625" customWidth="1"/>
    <col min="8963" max="8963" width="6.75" customWidth="1"/>
    <col min="8964" max="8964" width="7.625" bestFit="1" customWidth="1"/>
    <col min="8965" max="8965" width="10.25" customWidth="1"/>
    <col min="8966" max="8966" width="14.5" customWidth="1"/>
    <col min="9217" max="9217" width="3.75" bestFit="1" customWidth="1"/>
    <col min="9218" max="9218" width="36.625" customWidth="1"/>
    <col min="9219" max="9219" width="6.75" customWidth="1"/>
    <col min="9220" max="9220" width="7.625" bestFit="1" customWidth="1"/>
    <col min="9221" max="9221" width="10.25" customWidth="1"/>
    <col min="9222" max="9222" width="14.5" customWidth="1"/>
    <col min="9473" max="9473" width="3.75" bestFit="1" customWidth="1"/>
    <col min="9474" max="9474" width="36.625" customWidth="1"/>
    <col min="9475" max="9475" width="6.75" customWidth="1"/>
    <col min="9476" max="9476" width="7.625" bestFit="1" customWidth="1"/>
    <col min="9477" max="9477" width="10.25" customWidth="1"/>
    <col min="9478" max="9478" width="14.5" customWidth="1"/>
    <col min="9729" max="9729" width="3.75" bestFit="1" customWidth="1"/>
    <col min="9730" max="9730" width="36.625" customWidth="1"/>
    <col min="9731" max="9731" width="6.75" customWidth="1"/>
    <col min="9732" max="9732" width="7.625" bestFit="1" customWidth="1"/>
    <col min="9733" max="9733" width="10.25" customWidth="1"/>
    <col min="9734" max="9734" width="14.5" customWidth="1"/>
    <col min="9985" max="9985" width="3.75" bestFit="1" customWidth="1"/>
    <col min="9986" max="9986" width="36.625" customWidth="1"/>
    <col min="9987" max="9987" width="6.75" customWidth="1"/>
    <col min="9988" max="9988" width="7.625" bestFit="1" customWidth="1"/>
    <col min="9989" max="9989" width="10.25" customWidth="1"/>
    <col min="9990" max="9990" width="14.5" customWidth="1"/>
    <col min="10241" max="10241" width="3.75" bestFit="1" customWidth="1"/>
    <col min="10242" max="10242" width="36.625" customWidth="1"/>
    <col min="10243" max="10243" width="6.75" customWidth="1"/>
    <col min="10244" max="10244" width="7.625" bestFit="1" customWidth="1"/>
    <col min="10245" max="10245" width="10.25" customWidth="1"/>
    <col min="10246" max="10246" width="14.5" customWidth="1"/>
    <col min="10497" max="10497" width="3.75" bestFit="1" customWidth="1"/>
    <col min="10498" max="10498" width="36.625" customWidth="1"/>
    <col min="10499" max="10499" width="6.75" customWidth="1"/>
    <col min="10500" max="10500" width="7.625" bestFit="1" customWidth="1"/>
    <col min="10501" max="10501" width="10.25" customWidth="1"/>
    <col min="10502" max="10502" width="14.5" customWidth="1"/>
    <col min="10753" max="10753" width="3.75" bestFit="1" customWidth="1"/>
    <col min="10754" max="10754" width="36.625" customWidth="1"/>
    <col min="10755" max="10755" width="6.75" customWidth="1"/>
    <col min="10756" max="10756" width="7.625" bestFit="1" customWidth="1"/>
    <col min="10757" max="10757" width="10.25" customWidth="1"/>
    <col min="10758" max="10758" width="14.5" customWidth="1"/>
    <col min="11009" max="11009" width="3.75" bestFit="1" customWidth="1"/>
    <col min="11010" max="11010" width="36.625" customWidth="1"/>
    <col min="11011" max="11011" width="6.75" customWidth="1"/>
    <col min="11012" max="11012" width="7.625" bestFit="1" customWidth="1"/>
    <col min="11013" max="11013" width="10.25" customWidth="1"/>
    <col min="11014" max="11014" width="14.5" customWidth="1"/>
    <col min="11265" max="11265" width="3.75" bestFit="1" customWidth="1"/>
    <col min="11266" max="11266" width="36.625" customWidth="1"/>
    <col min="11267" max="11267" width="6.75" customWidth="1"/>
    <col min="11268" max="11268" width="7.625" bestFit="1" customWidth="1"/>
    <col min="11269" max="11269" width="10.25" customWidth="1"/>
    <col min="11270" max="11270" width="14.5" customWidth="1"/>
    <col min="11521" max="11521" width="3.75" bestFit="1" customWidth="1"/>
    <col min="11522" max="11522" width="36.625" customWidth="1"/>
    <col min="11523" max="11523" width="6.75" customWidth="1"/>
    <col min="11524" max="11524" width="7.625" bestFit="1" customWidth="1"/>
    <col min="11525" max="11525" width="10.25" customWidth="1"/>
    <col min="11526" max="11526" width="14.5" customWidth="1"/>
    <col min="11777" max="11777" width="3.75" bestFit="1" customWidth="1"/>
    <col min="11778" max="11778" width="36.625" customWidth="1"/>
    <col min="11779" max="11779" width="6.75" customWidth="1"/>
    <col min="11780" max="11780" width="7.625" bestFit="1" customWidth="1"/>
    <col min="11781" max="11781" width="10.25" customWidth="1"/>
    <col min="11782" max="11782" width="14.5" customWidth="1"/>
    <col min="12033" max="12033" width="3.75" bestFit="1" customWidth="1"/>
    <col min="12034" max="12034" width="36.625" customWidth="1"/>
    <col min="12035" max="12035" width="6.75" customWidth="1"/>
    <col min="12036" max="12036" width="7.625" bestFit="1" customWidth="1"/>
    <col min="12037" max="12037" width="10.25" customWidth="1"/>
    <col min="12038" max="12038" width="14.5" customWidth="1"/>
    <col min="12289" max="12289" width="3.75" bestFit="1" customWidth="1"/>
    <col min="12290" max="12290" width="36.625" customWidth="1"/>
    <col min="12291" max="12291" width="6.75" customWidth="1"/>
    <col min="12292" max="12292" width="7.625" bestFit="1" customWidth="1"/>
    <col min="12293" max="12293" width="10.25" customWidth="1"/>
    <col min="12294" max="12294" width="14.5" customWidth="1"/>
    <col min="12545" max="12545" width="3.75" bestFit="1" customWidth="1"/>
    <col min="12546" max="12546" width="36.625" customWidth="1"/>
    <col min="12547" max="12547" width="6.75" customWidth="1"/>
    <col min="12548" max="12548" width="7.625" bestFit="1" customWidth="1"/>
    <col min="12549" max="12549" width="10.25" customWidth="1"/>
    <col min="12550" max="12550" width="14.5" customWidth="1"/>
    <col min="12801" max="12801" width="3.75" bestFit="1" customWidth="1"/>
    <col min="12802" max="12802" width="36.625" customWidth="1"/>
    <col min="12803" max="12803" width="6.75" customWidth="1"/>
    <col min="12804" max="12804" width="7.625" bestFit="1" customWidth="1"/>
    <col min="12805" max="12805" width="10.25" customWidth="1"/>
    <col min="12806" max="12806" width="14.5" customWidth="1"/>
    <col min="13057" max="13057" width="3.75" bestFit="1" customWidth="1"/>
    <col min="13058" max="13058" width="36.625" customWidth="1"/>
    <col min="13059" max="13059" width="6.75" customWidth="1"/>
    <col min="13060" max="13060" width="7.625" bestFit="1" customWidth="1"/>
    <col min="13061" max="13061" width="10.25" customWidth="1"/>
    <col min="13062" max="13062" width="14.5" customWidth="1"/>
    <col min="13313" max="13313" width="3.75" bestFit="1" customWidth="1"/>
    <col min="13314" max="13314" width="36.625" customWidth="1"/>
    <col min="13315" max="13315" width="6.75" customWidth="1"/>
    <col min="13316" max="13316" width="7.625" bestFit="1" customWidth="1"/>
    <col min="13317" max="13317" width="10.25" customWidth="1"/>
    <col min="13318" max="13318" width="14.5" customWidth="1"/>
    <col min="13569" max="13569" width="3.75" bestFit="1" customWidth="1"/>
    <col min="13570" max="13570" width="36.625" customWidth="1"/>
    <col min="13571" max="13571" width="6.75" customWidth="1"/>
    <col min="13572" max="13572" width="7.625" bestFit="1" customWidth="1"/>
    <col min="13573" max="13573" width="10.25" customWidth="1"/>
    <col min="13574" max="13574" width="14.5" customWidth="1"/>
    <col min="13825" max="13825" width="3.75" bestFit="1" customWidth="1"/>
    <col min="13826" max="13826" width="36.625" customWidth="1"/>
    <col min="13827" max="13827" width="6.75" customWidth="1"/>
    <col min="13828" max="13828" width="7.625" bestFit="1" customWidth="1"/>
    <col min="13829" max="13829" width="10.25" customWidth="1"/>
    <col min="13830" max="13830" width="14.5" customWidth="1"/>
    <col min="14081" max="14081" width="3.75" bestFit="1" customWidth="1"/>
    <col min="14082" max="14082" width="36.625" customWidth="1"/>
    <col min="14083" max="14083" width="6.75" customWidth="1"/>
    <col min="14084" max="14084" width="7.625" bestFit="1" customWidth="1"/>
    <col min="14085" max="14085" width="10.25" customWidth="1"/>
    <col min="14086" max="14086" width="14.5" customWidth="1"/>
    <col min="14337" max="14337" width="3.75" bestFit="1" customWidth="1"/>
    <col min="14338" max="14338" width="36.625" customWidth="1"/>
    <col min="14339" max="14339" width="6.75" customWidth="1"/>
    <col min="14340" max="14340" width="7.625" bestFit="1" customWidth="1"/>
    <col min="14341" max="14341" width="10.25" customWidth="1"/>
    <col min="14342" max="14342" width="14.5" customWidth="1"/>
    <col min="14593" max="14593" width="3.75" bestFit="1" customWidth="1"/>
    <col min="14594" max="14594" width="36.625" customWidth="1"/>
    <col min="14595" max="14595" width="6.75" customWidth="1"/>
    <col min="14596" max="14596" width="7.625" bestFit="1" customWidth="1"/>
    <col min="14597" max="14597" width="10.25" customWidth="1"/>
    <col min="14598" max="14598" width="14.5" customWidth="1"/>
    <col min="14849" max="14849" width="3.75" bestFit="1" customWidth="1"/>
    <col min="14850" max="14850" width="36.625" customWidth="1"/>
    <col min="14851" max="14851" width="6.75" customWidth="1"/>
    <col min="14852" max="14852" width="7.625" bestFit="1" customWidth="1"/>
    <col min="14853" max="14853" width="10.25" customWidth="1"/>
    <col min="14854" max="14854" width="14.5" customWidth="1"/>
    <col min="15105" max="15105" width="3.75" bestFit="1" customWidth="1"/>
    <col min="15106" max="15106" width="36.625" customWidth="1"/>
    <col min="15107" max="15107" width="6.75" customWidth="1"/>
    <col min="15108" max="15108" width="7.625" bestFit="1" customWidth="1"/>
    <col min="15109" max="15109" width="10.25" customWidth="1"/>
    <col min="15110" max="15110" width="14.5" customWidth="1"/>
    <col min="15361" max="15361" width="3.75" bestFit="1" customWidth="1"/>
    <col min="15362" max="15362" width="36.625" customWidth="1"/>
    <col min="15363" max="15363" width="6.75" customWidth="1"/>
    <col min="15364" max="15364" width="7.625" bestFit="1" customWidth="1"/>
    <col min="15365" max="15365" width="10.25" customWidth="1"/>
    <col min="15366" max="15366" width="14.5" customWidth="1"/>
    <col min="15617" max="15617" width="3.75" bestFit="1" customWidth="1"/>
    <col min="15618" max="15618" width="36.625" customWidth="1"/>
    <col min="15619" max="15619" width="6.75" customWidth="1"/>
    <col min="15620" max="15620" width="7.625" bestFit="1" customWidth="1"/>
    <col min="15621" max="15621" width="10.25" customWidth="1"/>
    <col min="15622" max="15622" width="14.5" customWidth="1"/>
    <col min="15873" max="15873" width="3.75" bestFit="1" customWidth="1"/>
    <col min="15874" max="15874" width="36.625" customWidth="1"/>
    <col min="15875" max="15875" width="6.75" customWidth="1"/>
    <col min="15876" max="15876" width="7.625" bestFit="1" customWidth="1"/>
    <col min="15877" max="15877" width="10.25" customWidth="1"/>
    <col min="15878" max="15878" width="14.5" customWidth="1"/>
    <col min="16129" max="16129" width="3.75" bestFit="1" customWidth="1"/>
    <col min="16130" max="16130" width="36.625" customWidth="1"/>
    <col min="16131" max="16131" width="6.75" customWidth="1"/>
    <col min="16132" max="16132" width="7.625" bestFit="1" customWidth="1"/>
    <col min="16133" max="16133" width="10.25" customWidth="1"/>
    <col min="16134" max="16134" width="14.5" customWidth="1"/>
  </cols>
  <sheetData>
    <row r="1" spans="1:6" s="5" customFormat="1" ht="14.25" x14ac:dyDescent="0.2">
      <c r="A1" s="137" t="s">
        <v>0</v>
      </c>
      <c r="B1" s="137"/>
      <c r="C1" s="1"/>
      <c r="D1" s="2"/>
      <c r="E1" s="3"/>
      <c r="F1" s="4"/>
    </row>
    <row r="2" spans="1:6" s="5" customFormat="1" ht="14.25" x14ac:dyDescent="0.2">
      <c r="A2" s="6"/>
      <c r="B2" s="7"/>
      <c r="C2" s="1"/>
      <c r="D2" s="2"/>
      <c r="E2" s="3"/>
      <c r="F2" s="4"/>
    </row>
    <row r="3" spans="1:6" s="5" customFormat="1" ht="15" x14ac:dyDescent="0.2">
      <c r="A3" s="8"/>
      <c r="B3" s="9" t="s">
        <v>1</v>
      </c>
      <c r="C3" s="1"/>
      <c r="D3" s="2"/>
      <c r="E3" s="3"/>
      <c r="F3" s="4"/>
    </row>
    <row r="4" spans="1:6" s="14" customFormat="1" ht="15" x14ac:dyDescent="0.25">
      <c r="A4" s="10"/>
      <c r="B4" s="138" t="s">
        <v>2</v>
      </c>
      <c r="C4" s="138"/>
      <c r="D4" s="11"/>
      <c r="E4" s="12"/>
      <c r="F4" s="13"/>
    </row>
    <row r="5" spans="1:6" s="14" customFormat="1" ht="15" x14ac:dyDescent="0.25">
      <c r="A5" s="10"/>
      <c r="B5" s="15"/>
      <c r="C5" s="9"/>
      <c r="D5" s="11"/>
      <c r="E5" s="12"/>
      <c r="F5" s="13"/>
    </row>
    <row r="6" spans="1:6" s="14" customFormat="1" ht="15" x14ac:dyDescent="0.25">
      <c r="A6" s="10"/>
      <c r="B6" s="16"/>
      <c r="C6" s="16"/>
      <c r="D6" s="11"/>
      <c r="E6" s="12"/>
      <c r="F6" s="13"/>
    </row>
    <row r="7" spans="1:6" s="5" customFormat="1" ht="36" x14ac:dyDescent="0.2">
      <c r="A7" s="17" t="s">
        <v>3</v>
      </c>
      <c r="B7" s="18" t="s">
        <v>4</v>
      </c>
      <c r="C7" s="18" t="s">
        <v>5</v>
      </c>
      <c r="D7" s="19" t="s">
        <v>6</v>
      </c>
      <c r="E7" s="20" t="s">
        <v>7</v>
      </c>
      <c r="F7" s="21" t="s">
        <v>8</v>
      </c>
    </row>
    <row r="8" spans="1:6" s="5" customFormat="1" ht="15" x14ac:dyDescent="0.2">
      <c r="A8" s="22"/>
      <c r="B8" s="23"/>
      <c r="C8" s="24"/>
      <c r="D8" s="25"/>
      <c r="E8" s="26"/>
      <c r="F8" s="27"/>
    </row>
    <row r="9" spans="1:6" s="33" customFormat="1" ht="15" x14ac:dyDescent="0.25">
      <c r="A9" s="28" t="s">
        <v>9</v>
      </c>
      <c r="B9" s="29" t="s">
        <v>10</v>
      </c>
      <c r="C9" s="30"/>
      <c r="D9" s="31"/>
      <c r="E9" s="31"/>
      <c r="F9" s="32"/>
    </row>
    <row r="10" spans="1:6" s="40" customFormat="1" ht="12.75" x14ac:dyDescent="0.2">
      <c r="A10" s="34" t="s">
        <v>11</v>
      </c>
      <c r="B10" s="35" t="s">
        <v>12</v>
      </c>
      <c r="C10" s="36"/>
      <c r="D10" s="37"/>
      <c r="E10" s="38"/>
      <c r="F10" s="39"/>
    </row>
    <row r="11" spans="1:6" s="40" customFormat="1" ht="114.75" x14ac:dyDescent="0.2">
      <c r="A11" s="41"/>
      <c r="B11" s="42" t="s">
        <v>13</v>
      </c>
      <c r="C11" s="43" t="s">
        <v>14</v>
      </c>
      <c r="D11" s="44">
        <v>30</v>
      </c>
      <c r="E11" s="45">
        <v>0</v>
      </c>
      <c r="F11" s="133">
        <f>D11*E11</f>
        <v>0</v>
      </c>
    </row>
    <row r="12" spans="1:6" s="5" customFormat="1" ht="14.25" x14ac:dyDescent="0.2">
      <c r="A12" s="46"/>
      <c r="B12" s="7"/>
      <c r="C12" s="1"/>
      <c r="D12" s="2"/>
      <c r="E12" s="47"/>
      <c r="F12" s="48"/>
    </row>
    <row r="13" spans="1:6" s="40" customFormat="1" ht="12.75" x14ac:dyDescent="0.2">
      <c r="A13" s="34" t="s">
        <v>15</v>
      </c>
      <c r="B13" s="35" t="s">
        <v>16</v>
      </c>
      <c r="C13" s="36"/>
      <c r="D13" s="37"/>
      <c r="E13" s="49"/>
      <c r="F13" s="39"/>
    </row>
    <row r="14" spans="1:6" s="40" customFormat="1" ht="38.25" x14ac:dyDescent="0.2">
      <c r="A14" s="50"/>
      <c r="B14" s="51" t="s">
        <v>17</v>
      </c>
      <c r="C14" s="52" t="s">
        <v>14</v>
      </c>
      <c r="D14" s="53">
        <v>30</v>
      </c>
      <c r="E14" s="54">
        <v>0</v>
      </c>
      <c r="F14" s="133">
        <f>D14*E14</f>
        <v>0</v>
      </c>
    </row>
    <row r="15" spans="1:6" s="40" customFormat="1" ht="12.75" x14ac:dyDescent="0.2">
      <c r="A15" s="56"/>
      <c r="B15" s="57"/>
      <c r="C15" s="58"/>
      <c r="D15" s="59"/>
      <c r="E15" s="60"/>
      <c r="F15" s="61"/>
    </row>
    <row r="16" spans="1:6" s="40" customFormat="1" ht="12.75" x14ac:dyDescent="0.2">
      <c r="A16" s="50" t="s">
        <v>18</v>
      </c>
      <c r="B16" s="62" t="s">
        <v>19</v>
      </c>
      <c r="C16" s="63"/>
      <c r="D16" s="64"/>
      <c r="E16" s="65"/>
      <c r="F16" s="66"/>
    </row>
    <row r="17" spans="1:17" s="40" customFormat="1" ht="215.1" customHeight="1" x14ac:dyDescent="0.2">
      <c r="A17" s="41"/>
      <c r="B17" s="42" t="s">
        <v>20</v>
      </c>
      <c r="C17" s="43" t="s">
        <v>21</v>
      </c>
      <c r="D17" s="44">
        <v>80</v>
      </c>
      <c r="E17" s="45">
        <v>0</v>
      </c>
      <c r="F17" s="133">
        <f>D17*E17</f>
        <v>0</v>
      </c>
    </row>
    <row r="18" spans="1:17" s="40" customFormat="1" ht="12.75" x14ac:dyDescent="0.2">
      <c r="A18" s="67"/>
      <c r="B18" s="68"/>
      <c r="C18" s="69"/>
      <c r="D18" s="2"/>
      <c r="E18" s="47"/>
      <c r="F18" s="70"/>
    </row>
    <row r="19" spans="1:17" s="40" customFormat="1" ht="12.75" x14ac:dyDescent="0.2">
      <c r="A19" s="34" t="s">
        <v>22</v>
      </c>
      <c r="B19" s="71" t="s">
        <v>23</v>
      </c>
      <c r="C19" s="36"/>
      <c r="D19" s="37"/>
      <c r="E19" s="72"/>
      <c r="F19" s="39"/>
    </row>
    <row r="20" spans="1:17" s="40" customFormat="1" ht="91.5" customHeight="1" x14ac:dyDescent="0.2">
      <c r="A20" s="41"/>
      <c r="B20" s="42" t="s">
        <v>24</v>
      </c>
      <c r="C20" s="43" t="s">
        <v>21</v>
      </c>
      <c r="D20" s="44">
        <v>30</v>
      </c>
      <c r="E20" s="45">
        <v>0</v>
      </c>
      <c r="F20" s="133">
        <f>D20*E20</f>
        <v>0</v>
      </c>
    </row>
    <row r="21" spans="1:17" s="40" customFormat="1" ht="12.75" x14ac:dyDescent="0.2">
      <c r="A21" s="139" t="s">
        <v>25</v>
      </c>
      <c r="B21" s="140"/>
      <c r="C21" s="73"/>
      <c r="D21" s="31"/>
      <c r="E21" s="74"/>
      <c r="F21" s="134">
        <f>SUM(F11:F20)</f>
        <v>0</v>
      </c>
    </row>
    <row r="22" spans="1:17" s="40" customFormat="1" ht="12.75" x14ac:dyDescent="0.2">
      <c r="A22" s="46"/>
      <c r="B22" s="68"/>
      <c r="C22" s="69"/>
      <c r="D22" s="75"/>
      <c r="E22" s="47"/>
      <c r="F22" s="70"/>
    </row>
    <row r="23" spans="1:17" s="40" customFormat="1" ht="12.75" x14ac:dyDescent="0.2">
      <c r="A23" s="76" t="s">
        <v>26</v>
      </c>
      <c r="B23" s="77" t="s">
        <v>27</v>
      </c>
      <c r="C23" s="78"/>
      <c r="D23" s="31"/>
      <c r="E23" s="79"/>
      <c r="F23" s="80"/>
    </row>
    <row r="24" spans="1:17" s="40" customFormat="1" ht="12.75" x14ac:dyDescent="0.2">
      <c r="A24" s="34" t="s">
        <v>28</v>
      </c>
      <c r="B24" s="81" t="s">
        <v>29</v>
      </c>
      <c r="C24" s="36"/>
      <c r="D24" s="82"/>
      <c r="E24" s="83"/>
      <c r="F24" s="39"/>
    </row>
    <row r="25" spans="1:17" s="40" customFormat="1" ht="110.45" customHeight="1" x14ac:dyDescent="0.2">
      <c r="A25" s="50"/>
      <c r="B25" s="84" t="s">
        <v>30</v>
      </c>
      <c r="C25" s="52" t="s">
        <v>21</v>
      </c>
      <c r="D25" s="85">
        <v>30</v>
      </c>
      <c r="E25" s="54">
        <v>0</v>
      </c>
      <c r="F25" s="133">
        <f>D25*E25</f>
        <v>0</v>
      </c>
    </row>
    <row r="26" spans="1:17" s="57" customFormat="1" ht="12.75" x14ac:dyDescent="0.2">
      <c r="A26" s="56"/>
      <c r="B26" s="86"/>
      <c r="C26" s="87"/>
      <c r="D26" s="88"/>
      <c r="E26" s="60"/>
      <c r="F26" s="61"/>
      <c r="G26" s="40"/>
      <c r="H26" s="40"/>
      <c r="I26" s="40"/>
      <c r="J26" s="40"/>
      <c r="K26" s="40"/>
      <c r="L26" s="40"/>
      <c r="M26" s="40"/>
      <c r="N26" s="40"/>
      <c r="O26" s="40"/>
      <c r="P26" s="40"/>
      <c r="Q26" s="40"/>
    </row>
    <row r="27" spans="1:17" s="40" customFormat="1" ht="12.75" x14ac:dyDescent="0.2">
      <c r="A27" s="50" t="s">
        <v>31</v>
      </c>
      <c r="B27" s="62" t="s">
        <v>32</v>
      </c>
      <c r="C27" s="52"/>
      <c r="D27" s="89"/>
      <c r="E27" s="54"/>
      <c r="F27" s="39"/>
    </row>
    <row r="28" spans="1:17" s="40" customFormat="1" ht="104.45" customHeight="1" x14ac:dyDescent="0.2">
      <c r="A28" s="50"/>
      <c r="B28" s="90" t="s">
        <v>33</v>
      </c>
      <c r="C28" s="43" t="s">
        <v>21</v>
      </c>
      <c r="D28" s="91">
        <v>5</v>
      </c>
      <c r="E28" s="45">
        <v>0</v>
      </c>
      <c r="F28" s="133">
        <f>D28*E28</f>
        <v>0</v>
      </c>
    </row>
    <row r="29" spans="1:17" s="40" customFormat="1" ht="12.75" x14ac:dyDescent="0.2">
      <c r="A29" s="92"/>
      <c r="B29" s="93"/>
      <c r="C29" s="69"/>
      <c r="D29" s="75"/>
      <c r="E29" s="47"/>
      <c r="F29" s="94"/>
    </row>
    <row r="30" spans="1:17" s="40" customFormat="1" ht="12.75" x14ac:dyDescent="0.2">
      <c r="A30" s="34" t="s">
        <v>34</v>
      </c>
      <c r="B30" s="95" t="s">
        <v>35</v>
      </c>
      <c r="C30" s="36"/>
      <c r="D30" s="96"/>
      <c r="E30" s="49"/>
      <c r="F30" s="39"/>
    </row>
    <row r="31" spans="1:17" s="40" customFormat="1" ht="182.45" customHeight="1" x14ac:dyDescent="0.2">
      <c r="A31" s="50"/>
      <c r="B31" s="84" t="s">
        <v>36</v>
      </c>
      <c r="C31" s="52" t="s">
        <v>21</v>
      </c>
      <c r="D31" s="85">
        <v>5</v>
      </c>
      <c r="E31" s="54">
        <v>0</v>
      </c>
      <c r="F31" s="133">
        <f>D31*E31</f>
        <v>0</v>
      </c>
    </row>
    <row r="32" spans="1:17" s="40" customFormat="1" ht="12.75" x14ac:dyDescent="0.2">
      <c r="A32" s="56"/>
      <c r="B32" s="86"/>
      <c r="C32" s="87"/>
      <c r="D32" s="88"/>
      <c r="E32" s="60"/>
      <c r="F32" s="61"/>
    </row>
    <row r="33" spans="1:6" s="40" customFormat="1" ht="25.5" x14ac:dyDescent="0.2">
      <c r="A33" s="50" t="s">
        <v>37</v>
      </c>
      <c r="B33" s="97" t="s">
        <v>38</v>
      </c>
      <c r="C33" s="52"/>
      <c r="D33" s="85"/>
      <c r="E33" s="54"/>
      <c r="F33" s="55"/>
    </row>
    <row r="34" spans="1:6" s="40" customFormat="1" ht="155.1" customHeight="1" x14ac:dyDescent="0.2">
      <c r="A34" s="50"/>
      <c r="B34" s="84" t="s">
        <v>39</v>
      </c>
      <c r="C34" s="52" t="s">
        <v>21</v>
      </c>
      <c r="D34" s="85">
        <v>15</v>
      </c>
      <c r="E34" s="54">
        <v>0</v>
      </c>
      <c r="F34" s="133">
        <f>D34*E34</f>
        <v>0</v>
      </c>
    </row>
    <row r="35" spans="1:6" s="40" customFormat="1" ht="12.75" x14ac:dyDescent="0.2">
      <c r="A35" s="56"/>
      <c r="B35" s="86"/>
      <c r="C35" s="87"/>
      <c r="D35" s="88"/>
      <c r="E35" s="60"/>
      <c r="F35" s="61"/>
    </row>
    <row r="36" spans="1:6" s="40" customFormat="1" ht="25.5" x14ac:dyDescent="0.2">
      <c r="A36" s="50" t="s">
        <v>40</v>
      </c>
      <c r="B36" s="97" t="s">
        <v>41</v>
      </c>
      <c r="C36" s="52"/>
      <c r="D36" s="85"/>
      <c r="E36" s="54"/>
      <c r="F36" s="55"/>
    </row>
    <row r="37" spans="1:6" s="40" customFormat="1" ht="124.9" customHeight="1" x14ac:dyDescent="0.2">
      <c r="A37" s="50"/>
      <c r="B37" s="84" t="s">
        <v>42</v>
      </c>
      <c r="C37" s="52" t="s">
        <v>21</v>
      </c>
      <c r="D37" s="85">
        <v>140</v>
      </c>
      <c r="E37" s="54">
        <v>0</v>
      </c>
      <c r="F37" s="133">
        <f>D37*E37</f>
        <v>0</v>
      </c>
    </row>
    <row r="38" spans="1:6" s="40" customFormat="1" ht="12.75" x14ac:dyDescent="0.2">
      <c r="A38" s="92"/>
      <c r="B38" s="98"/>
      <c r="C38" s="99"/>
      <c r="D38" s="100"/>
      <c r="E38" s="101"/>
      <c r="F38" s="94"/>
    </row>
    <row r="39" spans="1:6" s="40" customFormat="1" ht="12.75" x14ac:dyDescent="0.2">
      <c r="A39" s="102" t="s">
        <v>43</v>
      </c>
      <c r="B39" s="95" t="s">
        <v>44</v>
      </c>
      <c r="C39" s="103"/>
      <c r="D39" s="104"/>
      <c r="E39" s="105"/>
      <c r="F39" s="106"/>
    </row>
    <row r="40" spans="1:6" s="40" customFormat="1" ht="52.5" x14ac:dyDescent="0.2">
      <c r="A40" s="41"/>
      <c r="B40" s="107" t="s">
        <v>45</v>
      </c>
      <c r="C40" s="43" t="s">
        <v>21</v>
      </c>
      <c r="D40" s="91">
        <v>18</v>
      </c>
      <c r="E40" s="45">
        <v>0</v>
      </c>
      <c r="F40" s="133">
        <f>D40*E40</f>
        <v>0</v>
      </c>
    </row>
    <row r="41" spans="1:6" s="40" customFormat="1" ht="12.75" x14ac:dyDescent="0.2">
      <c r="A41" s="141" t="s">
        <v>46</v>
      </c>
      <c r="B41" s="142"/>
      <c r="C41" s="142"/>
      <c r="D41" s="31"/>
      <c r="E41" s="108"/>
      <c r="F41" s="134">
        <f>SUM(F25:F40)</f>
        <v>0</v>
      </c>
    </row>
    <row r="42" spans="1:6" s="40" customFormat="1" ht="12.75" x14ac:dyDescent="0.2">
      <c r="A42" s="46"/>
      <c r="B42" s="68"/>
      <c r="C42" s="69"/>
      <c r="D42" s="75"/>
      <c r="E42" s="47"/>
      <c r="F42" s="70"/>
    </row>
    <row r="43" spans="1:6" s="40" customFormat="1" ht="12.75" x14ac:dyDescent="0.2">
      <c r="A43" s="76" t="s">
        <v>47</v>
      </c>
      <c r="B43" s="143" t="s">
        <v>48</v>
      </c>
      <c r="C43" s="143"/>
      <c r="D43" s="143"/>
      <c r="E43" s="79"/>
      <c r="F43" s="109"/>
    </row>
    <row r="44" spans="1:6" s="110" customFormat="1" ht="12.75" x14ac:dyDescent="0.2">
      <c r="A44" s="34" t="s">
        <v>49</v>
      </c>
      <c r="B44" s="81" t="s">
        <v>50</v>
      </c>
      <c r="C44" s="36"/>
      <c r="D44" s="96"/>
      <c r="E44" s="49"/>
      <c r="F44" s="39"/>
    </row>
    <row r="45" spans="1:6" s="40" customFormat="1" ht="249" customHeight="1" x14ac:dyDescent="0.2">
      <c r="A45" s="50"/>
      <c r="B45" s="111" t="s">
        <v>51</v>
      </c>
      <c r="C45" s="52" t="s">
        <v>21</v>
      </c>
      <c r="D45" s="85">
        <v>16</v>
      </c>
      <c r="E45" s="54">
        <v>0</v>
      </c>
      <c r="F45" s="133">
        <f>D45*E45</f>
        <v>0</v>
      </c>
    </row>
    <row r="46" spans="1:6" s="40" customFormat="1" ht="12.75" x14ac:dyDescent="0.2">
      <c r="A46" s="56"/>
      <c r="B46" s="58"/>
      <c r="C46" s="87"/>
      <c r="D46" s="88"/>
      <c r="E46" s="60"/>
      <c r="F46" s="61"/>
    </row>
    <row r="47" spans="1:6" s="40" customFormat="1" ht="12.75" x14ac:dyDescent="0.2">
      <c r="A47" s="50" t="s">
        <v>52</v>
      </c>
      <c r="B47" s="62" t="s">
        <v>53</v>
      </c>
      <c r="C47" s="52"/>
      <c r="D47" s="85"/>
      <c r="E47" s="54"/>
      <c r="F47" s="55"/>
    </row>
    <row r="48" spans="1:6" s="40" customFormat="1" ht="231" x14ac:dyDescent="0.2">
      <c r="A48" s="41"/>
      <c r="B48" s="42" t="s">
        <v>54</v>
      </c>
      <c r="C48" s="43" t="s">
        <v>21</v>
      </c>
      <c r="D48" s="91">
        <v>30</v>
      </c>
      <c r="E48" s="45">
        <v>0</v>
      </c>
      <c r="F48" s="133">
        <f>D48*E48</f>
        <v>0</v>
      </c>
    </row>
    <row r="49" spans="1:6" s="40" customFormat="1" ht="12.75" x14ac:dyDescent="0.2">
      <c r="A49" s="67"/>
      <c r="B49" s="68"/>
      <c r="C49" s="69"/>
      <c r="D49" s="75"/>
      <c r="E49" s="47"/>
      <c r="F49" s="70"/>
    </row>
    <row r="50" spans="1:6" s="40" customFormat="1" ht="12.75" x14ac:dyDescent="0.2">
      <c r="A50" s="34" t="s">
        <v>55</v>
      </c>
      <c r="B50" s="81" t="s">
        <v>56</v>
      </c>
      <c r="C50" s="36"/>
      <c r="D50" s="96"/>
      <c r="E50" s="49"/>
      <c r="F50" s="39"/>
    </row>
    <row r="51" spans="1:6" s="40" customFormat="1" ht="157.5" customHeight="1" x14ac:dyDescent="0.2">
      <c r="A51" s="41"/>
      <c r="B51" s="42" t="s">
        <v>57</v>
      </c>
      <c r="C51" s="43" t="s">
        <v>21</v>
      </c>
      <c r="D51" s="91">
        <v>2</v>
      </c>
      <c r="E51" s="45">
        <v>0</v>
      </c>
      <c r="F51" s="133">
        <f>D51*E51</f>
        <v>0</v>
      </c>
    </row>
    <row r="52" spans="1:6" s="40" customFormat="1" ht="12.75" x14ac:dyDescent="0.2">
      <c r="A52" s="139" t="s">
        <v>58</v>
      </c>
      <c r="B52" s="140"/>
      <c r="C52" s="140"/>
      <c r="D52" s="31"/>
      <c r="E52" s="74"/>
      <c r="F52" s="134">
        <f>SUM(F44:F51)</f>
        <v>0</v>
      </c>
    </row>
    <row r="53" spans="1:6" s="40" customFormat="1" ht="12.75" x14ac:dyDescent="0.2">
      <c r="A53" s="67"/>
      <c r="B53" s="68"/>
      <c r="C53" s="69"/>
      <c r="D53" s="75"/>
      <c r="E53" s="47"/>
      <c r="F53" s="70"/>
    </row>
    <row r="54" spans="1:6" s="40" customFormat="1" ht="12.75" x14ac:dyDescent="0.2">
      <c r="A54" s="76" t="s">
        <v>59</v>
      </c>
      <c r="B54" s="77" t="s">
        <v>60</v>
      </c>
      <c r="C54" s="78"/>
      <c r="D54" s="31"/>
      <c r="E54" s="79"/>
      <c r="F54" s="109"/>
    </row>
    <row r="55" spans="1:6" s="40" customFormat="1" ht="12.75" x14ac:dyDescent="0.2">
      <c r="A55" s="34" t="s">
        <v>61</v>
      </c>
      <c r="B55" s="81" t="s">
        <v>62</v>
      </c>
      <c r="C55" s="36"/>
      <c r="D55" s="96"/>
      <c r="E55" s="49"/>
      <c r="F55" s="39"/>
    </row>
    <row r="56" spans="1:6" s="40" customFormat="1" ht="129.94999999999999" customHeight="1" x14ac:dyDescent="0.2">
      <c r="A56" s="41"/>
      <c r="B56" s="112" t="s">
        <v>63</v>
      </c>
      <c r="C56" s="43" t="s">
        <v>64</v>
      </c>
      <c r="D56" s="113">
        <v>2000</v>
      </c>
      <c r="E56" s="45">
        <v>0</v>
      </c>
      <c r="F56" s="133">
        <f>D56*E56</f>
        <v>0</v>
      </c>
    </row>
    <row r="57" spans="1:6" s="40" customFormat="1" ht="12.75" x14ac:dyDescent="0.2">
      <c r="A57" s="67"/>
      <c r="B57" s="68"/>
      <c r="C57" s="69"/>
      <c r="D57" s="3"/>
      <c r="E57" s="47"/>
      <c r="F57" s="70"/>
    </row>
    <row r="58" spans="1:6" s="40" customFormat="1" ht="12.75" x14ac:dyDescent="0.2">
      <c r="A58" s="114" t="s">
        <v>65</v>
      </c>
      <c r="B58" s="35" t="s">
        <v>66</v>
      </c>
      <c r="C58" s="36"/>
      <c r="D58" s="37"/>
      <c r="E58" s="49"/>
      <c r="F58" s="39"/>
    </row>
    <row r="59" spans="1:6" s="40" customFormat="1" ht="66.599999999999994" customHeight="1" x14ac:dyDescent="0.2">
      <c r="A59" s="115"/>
      <c r="B59" s="112" t="s">
        <v>67</v>
      </c>
      <c r="C59" s="43" t="s">
        <v>68</v>
      </c>
      <c r="D59" s="44">
        <v>12</v>
      </c>
      <c r="E59" s="45">
        <v>0</v>
      </c>
      <c r="F59" s="133">
        <f>D59*E59</f>
        <v>0</v>
      </c>
    </row>
    <row r="60" spans="1:6" s="40" customFormat="1" ht="12.75" x14ac:dyDescent="0.2">
      <c r="A60" s="139" t="s">
        <v>69</v>
      </c>
      <c r="B60" s="140"/>
      <c r="C60" s="140"/>
      <c r="D60" s="31"/>
      <c r="E60" s="74"/>
      <c r="F60" s="134">
        <f>SUM(F55:F59)</f>
        <v>0</v>
      </c>
    </row>
    <row r="61" spans="1:6" s="40" customFormat="1" ht="12.75" x14ac:dyDescent="0.2">
      <c r="A61" s="116"/>
      <c r="B61" s="116"/>
      <c r="C61" s="116"/>
      <c r="D61" s="117"/>
      <c r="E61" s="118"/>
      <c r="F61" s="119"/>
    </row>
    <row r="62" spans="1:6" s="40" customFormat="1" ht="12.75" x14ac:dyDescent="0.2">
      <c r="A62" s="76" t="s">
        <v>70</v>
      </c>
      <c r="B62" s="77" t="s">
        <v>71</v>
      </c>
      <c r="C62" s="78"/>
      <c r="D62" s="31"/>
      <c r="E62" s="79"/>
      <c r="F62" s="109"/>
    </row>
    <row r="63" spans="1:6" s="40" customFormat="1" ht="12.75" x14ac:dyDescent="0.2">
      <c r="A63" s="50" t="s">
        <v>72</v>
      </c>
      <c r="B63" s="62" t="s">
        <v>73</v>
      </c>
      <c r="C63" s="52"/>
      <c r="D63" s="85"/>
      <c r="E63" s="54"/>
      <c r="F63" s="55"/>
    </row>
    <row r="64" spans="1:6" s="40" customFormat="1" ht="41.45" customHeight="1" x14ac:dyDescent="0.2">
      <c r="A64" s="41"/>
      <c r="B64" s="112" t="s">
        <v>74</v>
      </c>
      <c r="C64" s="43" t="s">
        <v>75</v>
      </c>
      <c r="D64" s="113">
        <v>100</v>
      </c>
      <c r="E64" s="45">
        <v>0</v>
      </c>
      <c r="F64" s="133">
        <f>D64*E64</f>
        <v>0</v>
      </c>
    </row>
    <row r="65" spans="1:6" s="40" customFormat="1" ht="12.75" x14ac:dyDescent="0.2">
      <c r="A65" s="67"/>
      <c r="B65" s="68"/>
      <c r="C65" s="69"/>
      <c r="D65" s="3"/>
      <c r="E65" s="47"/>
      <c r="F65" s="70"/>
    </row>
    <row r="66" spans="1:6" s="40" customFormat="1" ht="12.75" x14ac:dyDescent="0.2">
      <c r="A66" s="34" t="s">
        <v>76</v>
      </c>
      <c r="B66" s="81" t="s">
        <v>77</v>
      </c>
      <c r="C66" s="36"/>
      <c r="D66" s="96"/>
      <c r="E66" s="49"/>
      <c r="F66" s="39"/>
    </row>
    <row r="67" spans="1:6" s="40" customFormat="1" ht="56.1" customHeight="1" x14ac:dyDescent="0.2">
      <c r="A67" s="41"/>
      <c r="B67" s="112" t="s">
        <v>78</v>
      </c>
      <c r="C67" s="43" t="s">
        <v>79</v>
      </c>
      <c r="D67" s="113">
        <v>5</v>
      </c>
      <c r="E67" s="45">
        <v>0</v>
      </c>
      <c r="F67" s="133">
        <f>D67*E67</f>
        <v>0</v>
      </c>
    </row>
    <row r="68" spans="1:6" s="40" customFormat="1" ht="12.75" x14ac:dyDescent="0.2">
      <c r="A68" s="139" t="s">
        <v>80</v>
      </c>
      <c r="B68" s="140"/>
      <c r="C68" s="140"/>
      <c r="D68" s="31"/>
      <c r="E68" s="120"/>
      <c r="F68" s="134">
        <f>SUM(F63:F67)</f>
        <v>0</v>
      </c>
    </row>
    <row r="69" spans="1:6" s="5" customFormat="1" ht="14.25" x14ac:dyDescent="0.2">
      <c r="A69" s="10"/>
      <c r="B69" s="7"/>
      <c r="C69" s="1"/>
      <c r="D69" s="2"/>
      <c r="E69" s="3"/>
      <c r="F69" s="48"/>
    </row>
    <row r="70" spans="1:6" s="5" customFormat="1" ht="18" x14ac:dyDescent="0.2">
      <c r="A70" s="144" t="s">
        <v>81</v>
      </c>
      <c r="B70" s="144"/>
      <c r="C70" s="144"/>
      <c r="D70" s="144"/>
      <c r="E70" s="144"/>
      <c r="F70" s="48"/>
    </row>
    <row r="71" spans="1:6" s="5" customFormat="1" ht="15.75" x14ac:dyDescent="0.25">
      <c r="A71" s="121"/>
      <c r="B71" s="121"/>
      <c r="C71" s="121"/>
      <c r="D71" s="122"/>
      <c r="E71" s="121"/>
      <c r="F71" s="4"/>
    </row>
    <row r="72" spans="1:6" s="5" customFormat="1" ht="15.75" x14ac:dyDescent="0.2">
      <c r="A72" s="123" t="s">
        <v>9</v>
      </c>
      <c r="B72" s="124" t="s">
        <v>10</v>
      </c>
      <c r="C72" s="135"/>
      <c r="D72" s="135"/>
      <c r="E72" s="136">
        <f>F21</f>
        <v>0</v>
      </c>
      <c r="F72" s="136"/>
    </row>
    <row r="73" spans="1:6" s="5" customFormat="1" ht="15.75" x14ac:dyDescent="0.2">
      <c r="A73" s="123" t="s">
        <v>26</v>
      </c>
      <c r="B73" s="124" t="s">
        <v>27</v>
      </c>
      <c r="C73" s="135"/>
      <c r="D73" s="135"/>
      <c r="E73" s="136">
        <f>F41</f>
        <v>0</v>
      </c>
      <c r="F73" s="136"/>
    </row>
    <row r="74" spans="1:6" s="5" customFormat="1" ht="15.75" x14ac:dyDescent="0.2">
      <c r="A74" s="123" t="s">
        <v>47</v>
      </c>
      <c r="B74" s="124" t="s">
        <v>82</v>
      </c>
      <c r="C74" s="126"/>
      <c r="D74" s="126"/>
      <c r="E74" s="136">
        <f>F52</f>
        <v>0</v>
      </c>
      <c r="F74" s="136"/>
    </row>
    <row r="75" spans="1:6" s="5" customFormat="1" ht="15.75" x14ac:dyDescent="0.2">
      <c r="A75" s="123" t="s">
        <v>59</v>
      </c>
      <c r="B75" s="124" t="s">
        <v>60</v>
      </c>
      <c r="C75" s="125"/>
      <c r="D75" s="125"/>
      <c r="E75" s="136">
        <f>F60</f>
        <v>0</v>
      </c>
      <c r="F75" s="136"/>
    </row>
    <row r="76" spans="1:6" s="5" customFormat="1" ht="15.75" x14ac:dyDescent="0.2">
      <c r="A76" s="127" t="s">
        <v>70</v>
      </c>
      <c r="B76" s="128" t="s">
        <v>71</v>
      </c>
      <c r="C76" s="129"/>
      <c r="D76" s="129"/>
      <c r="E76" s="136">
        <f>F68</f>
        <v>0</v>
      </c>
      <c r="F76" s="136"/>
    </row>
    <row r="77" spans="1:6" s="5" customFormat="1" ht="15.75" x14ac:dyDescent="0.2">
      <c r="A77" s="130"/>
      <c r="B77" s="130" t="s">
        <v>83</v>
      </c>
      <c r="C77" s="147"/>
      <c r="D77" s="147"/>
      <c r="E77" s="148">
        <f>SUM(E72:F76)</f>
        <v>0</v>
      </c>
      <c r="F77" s="148"/>
    </row>
    <row r="78" spans="1:6" s="5" customFormat="1" ht="15.75" x14ac:dyDescent="0.2">
      <c r="A78" s="131"/>
      <c r="B78" s="132" t="s">
        <v>84</v>
      </c>
      <c r="C78" s="145"/>
      <c r="D78" s="146"/>
      <c r="E78" s="136">
        <f>E77*0.25</f>
        <v>0</v>
      </c>
      <c r="F78" s="136"/>
    </row>
    <row r="79" spans="1:6" s="5" customFormat="1" ht="15.75" x14ac:dyDescent="0.2">
      <c r="A79" s="131"/>
      <c r="B79" s="130" t="s">
        <v>85</v>
      </c>
      <c r="C79" s="145"/>
      <c r="D79" s="146"/>
      <c r="E79" s="136">
        <f>SUM(E77:E78)</f>
        <v>0</v>
      </c>
      <c r="F79" s="136"/>
    </row>
  </sheetData>
  <mergeCells count="22">
    <mergeCell ref="C79:D79"/>
    <mergeCell ref="E79:F79"/>
    <mergeCell ref="E74:F74"/>
    <mergeCell ref="E75:F75"/>
    <mergeCell ref="E76:F76"/>
    <mergeCell ref="C77:D77"/>
    <mergeCell ref="E77:F77"/>
    <mergeCell ref="C78:D78"/>
    <mergeCell ref="E78:F78"/>
    <mergeCell ref="C73:D73"/>
    <mergeCell ref="E73:F73"/>
    <mergeCell ref="A1:B1"/>
    <mergeCell ref="B4:C4"/>
    <mergeCell ref="A21:B21"/>
    <mergeCell ref="A41:C41"/>
    <mergeCell ref="B43:D43"/>
    <mergeCell ref="A52:C52"/>
    <mergeCell ref="A60:C60"/>
    <mergeCell ref="A68:C68"/>
    <mergeCell ref="A70:E70"/>
    <mergeCell ref="C72:D72"/>
    <mergeCell ref="E72:F72"/>
  </mergeCells>
  <pageMargins left="0.7" right="0.7" top="0.75" bottom="0.75" header="0.3" footer="0.3"/>
  <pageSetup paperSize="9" scale="82" orientation="portrait" horizontalDpi="1200" verticalDpi="1200" r:id="rId1"/>
  <rowBreaks count="3" manualBreakCount="3">
    <brk id="22" max="16383" man="1"/>
    <brk id="38" max="16383"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Nikša Nenadić</dc:creator>
  <cp:lastModifiedBy>Andrea</cp:lastModifiedBy>
  <cp:lastPrinted>2023-02-07T08:25:19Z</cp:lastPrinted>
  <dcterms:created xsi:type="dcterms:W3CDTF">2023-02-07T08:10:28Z</dcterms:created>
  <dcterms:modified xsi:type="dcterms:W3CDTF">2023-02-07T09:45:28Z</dcterms:modified>
</cp:coreProperties>
</file>